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54" i="1" l="1"/>
  <c r="F54" i="1"/>
  <c r="C54" i="1"/>
  <c r="B54" i="1"/>
  <c r="D54" i="1" s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K9" i="1"/>
  <c r="K54" i="1" s="1"/>
  <c r="J9" i="1"/>
  <c r="J54" i="1" s="1"/>
  <c r="G9" i="1"/>
  <c r="I9" i="1" s="1"/>
  <c r="E9" i="1"/>
  <c r="E54" i="1" s="1"/>
  <c r="D9" i="1"/>
  <c r="L8" i="1"/>
  <c r="I8" i="1"/>
  <c r="H8" i="1"/>
  <c r="D8" i="1"/>
  <c r="H9" i="1" l="1"/>
  <c r="L9" i="1"/>
  <c r="L54" i="1" s="1"/>
  <c r="G54" i="1"/>
  <c r="H54" i="1" s="1"/>
</calcChain>
</file>

<file path=xl/sharedStrings.xml><?xml version="1.0" encoding="utf-8"?>
<sst xmlns="http://schemas.openxmlformats.org/spreadsheetml/2006/main" count="72" uniqueCount="69">
  <si>
    <t>ЕЖЕНЕДЕЛЬНАЯ ИНФОРМАЦИЯ</t>
  </si>
  <si>
    <t>об исполнении бюджета Балтасинского района</t>
  </si>
  <si>
    <t>на 16.10.2015 г.</t>
  </si>
  <si>
    <t xml:space="preserve"> </t>
  </si>
  <si>
    <t>Наименование показателя</t>
  </si>
  <si>
    <t>2014 год</t>
  </si>
  <si>
    <t>2015 год</t>
  </si>
  <si>
    <t>По сравнению с 2014 г. "исполнение"</t>
  </si>
  <si>
    <t>План          на год</t>
  </si>
  <si>
    <t>Факт</t>
  </si>
  <si>
    <t>%</t>
  </si>
  <si>
    <t>План           на год</t>
  </si>
  <si>
    <t>План на год</t>
  </si>
  <si>
    <t>в т.ч. Октябрь</t>
  </si>
  <si>
    <t>за послед 7 дней</t>
  </si>
  <si>
    <t>к годовому плану</t>
  </si>
  <si>
    <t>к 9 месячнему плану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</si>
  <si>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</si>
  <si>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</si>
  <si>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</si>
  <si>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</si>
  <si>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</si>
  <si>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</si>
  <si>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</si>
  <si>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</si>
  <si>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</si>
  <si>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</si>
  <si>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</si>
  <si>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</si>
  <si>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</si>
  <si>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</si>
  <si>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</si>
  <si>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</si>
  <si>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</si>
  <si>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</si>
  <si>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</si>
  <si>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</si>
  <si>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</si>
  <si>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</si>
  <si>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</si>
  <si>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Надбавка пед. работникам - молодым специалистам</t>
  </si>
  <si>
    <t>Межбюджетные трансферты самообложение граждан</t>
  </si>
  <si>
    <t>Грант поселениям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</si>
  <si>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</si>
  <si>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</si>
  <si>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</si>
  <si>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</si>
  <si>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переселение из аварийного жилищного фонда и на проведение оценки стоимости аварийного жилищного фонда</t>
  </si>
  <si>
    <t>Межбюджетные трансферты педработникам за доп. часы</t>
  </si>
  <si>
    <t>Межбюджетные трансферты грант за победу в спартакиаде учреждений образования</t>
  </si>
  <si>
    <t>Межбюджетные трансферты на установку ОПС в сельских поселениях</t>
  </si>
  <si>
    <t>Сабантуй Малмыж</t>
  </si>
  <si>
    <t>Субсидии на улучшение жилищных условий молодых и граждан РФ</t>
  </si>
  <si>
    <t>Субсидии на улучшение жилищных условий молодых и граждан РТ</t>
  </si>
  <si>
    <t>Субсидии на бюджетные инвестиции в объекты кап.строительства собственности мун.образований</t>
  </si>
  <si>
    <t xml:space="preserve">Межбюджетные трансферты - гранты педработникам </t>
  </si>
  <si>
    <t xml:space="preserve">Межбюджетные трансферты - на софинансирование расходов ,связанных с застройкой подворий и выставки в рамках проведения Национального чемпионата рабочих профессий 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</si>
  <si>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</si>
  <si>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- по конкурсу "Самый благоустроенный н.п.за 2014 г."Шишинерское сельское поселение</t>
  </si>
  <si>
    <t xml:space="preserve">Межбюджетные трансферты - Развитие робототехники в образовательных учреждениях </t>
  </si>
  <si>
    <t>Межбюджетные трансферты - Средства самооблажения граждан из бюджета РТ</t>
  </si>
  <si>
    <t>Межбюджетные трансферты - Средства для проведения мероприятий</t>
  </si>
  <si>
    <t>Межбюджетные трансферты - Лучший билингвальный детский сад</t>
  </si>
  <si>
    <t>Межбюджетные трансферты - Лучшая организация образовательного процесса в детском саду</t>
  </si>
  <si>
    <t>Межбюджетные трансферты - Ципья детсад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</si>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</sst>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3"/>
      <name val="Arial Cyr"/>
      <charset val="204"/>
    </font>
    <font>
      <sz val="16"/>
      <color theme="3"/>
      <name val="Times New Roman"/>
      <family val="1"/>
      <charset val="204"/>
    </font>
    <font>
      <b/>
      <sz val="16"/>
      <color theme="3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theme="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6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justify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9" xfId="1" applyFont="1" applyBorder="1" applyAlignment="1">
      <alignment horizontal="center" vertical="justify" wrapText="1"/>
    </xf>
    <xf numFmtId="0" fontId="3" fillId="0" borderId="10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/>
    </xf>
    <xf numFmtId="0" fontId="3" fillId="0" borderId="1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/>
    </xf>
    <xf numFmtId="0" fontId="2" fillId="0" borderId="7" xfId="1" applyFont="1" applyBorder="1" applyAlignment="1">
      <alignment vertical="justify"/>
    </xf>
    <xf numFmtId="164" fontId="2" fillId="0" borderId="7" xfId="3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 applyProtection="1">
      <alignment horizontal="center"/>
    </xf>
    <xf numFmtId="0" fontId="2" fillId="0" borderId="11" xfId="1" applyFont="1" applyBorder="1" applyAlignment="1">
      <alignment vertical="justify"/>
    </xf>
    <xf numFmtId="2" fontId="2" fillId="0" borderId="7" xfId="3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6" fillId="0" borderId="7" xfId="4" applyNumberFormat="1" applyFont="1" applyBorder="1" applyAlignment="1">
      <alignment horizontal="center"/>
    </xf>
    <xf numFmtId="164" fontId="0" fillId="0" borderId="0" xfId="0" applyNumberFormat="1"/>
    <xf numFmtId="0" fontId="3" fillId="0" borderId="7" xfId="5" applyFont="1" applyBorder="1" applyAlignment="1">
      <alignment vertical="justify"/>
    </xf>
    <xf numFmtId="0" fontId="0" fillId="0" borderId="7" xfId="0" applyBorder="1"/>
    <xf numFmtId="164" fontId="2" fillId="0" borderId="7" xfId="0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2" fontId="9" fillId="0" borderId="7" xfId="0" applyNumberFormat="1" applyFont="1" applyFill="1" applyBorder="1" applyAlignment="1">
      <alignment vertical="justify"/>
    </xf>
    <xf numFmtId="2" fontId="3" fillId="0" borderId="7" xfId="4" applyNumberFormat="1" applyFont="1" applyBorder="1" applyAlignment="1">
      <alignment horizontal="center"/>
    </xf>
    <xf numFmtId="2" fontId="5" fillId="0" borderId="7" xfId="4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4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0" borderId="7" xfId="0" applyFont="1" applyBorder="1" applyAlignment="1">
      <alignment vertical="justify"/>
    </xf>
    <xf numFmtId="2" fontId="9" fillId="0" borderId="7" xfId="0" applyNumberFormat="1" applyFont="1" applyBorder="1"/>
    <xf numFmtId="2" fontId="3" fillId="0" borderId="7" xfId="4" applyNumberFormat="1" applyFont="1" applyBorder="1" applyAlignment="1">
      <alignment horizontal="left" indent="2"/>
    </xf>
    <xf numFmtId="0" fontId="3" fillId="0" borderId="7" xfId="1" applyFont="1" applyBorder="1" applyAlignment="1">
      <alignment horizontal="left" vertical="justify" wrapText="1"/>
    </xf>
    <xf numFmtId="164" fontId="2" fillId="0" borderId="2" xfId="1" applyNumberFormat="1" applyFont="1" applyBorder="1" applyAlignment="1">
      <alignment horizontal="center"/>
    </xf>
    <xf numFmtId="0" fontId="2" fillId="0" borderId="7" xfId="1" applyFont="1" applyBorder="1" applyAlignment="1">
      <alignment horizontal="left" vertical="justify" wrapText="1"/>
    </xf>
    <xf numFmtId="164" fontId="6" fillId="0" borderId="7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left" vertical="justify" wrapText="1"/>
    </xf>
    <xf numFmtId="0" fontId="2" fillId="0" borderId="0" xfId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11" fillId="0" borderId="0" xfId="0" applyFont="1"/>
  </cellXfs>
  <cellStyles count="6">
    <cellStyle name="Обычный" xfId="0" builtinId="0"/>
    <cellStyle name="Обычный 2" xfId="1"/>
    <cellStyle name="Обычный 3" xfId="3"/>
    <cellStyle name="Обычный 5" xfId="2"/>
    <cellStyle name="Обычный 7" xfId="4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sqref="A1:XFD1048576"/>
    </sheetView>
  </sheetViews>
  <sheetFormatPr defaultRowHeight="15" x14ac:dyDescent="0.25"/>
  <cols>
    <col min="1" max="1" width="128.85546875" customWidth="1"/>
    <col min="2" max="2" width="15.42578125" customWidth="1"/>
    <col min="3" max="3" width="16" customWidth="1"/>
    <col min="4" max="4" width="9" customWidth="1"/>
    <col min="5" max="5" width="16.5703125" customWidth="1"/>
    <col min="6" max="6" width="17.28515625" hidden="1" customWidth="1"/>
    <col min="7" max="7" width="15.85546875" style="67" customWidth="1"/>
    <col min="8" max="8" width="14.7109375" customWidth="1"/>
    <col min="9" max="9" width="19.7109375" hidden="1" customWidth="1"/>
    <col min="10" max="10" width="16.5703125" customWidth="1"/>
    <col min="11" max="11" width="15.85546875" customWidth="1"/>
    <col min="12" max="12" width="14.28515625" customWidth="1"/>
    <col min="13" max="13" width="12.42578125" bestFit="1" customWidth="1"/>
  </cols>
  <sheetData>
    <row r="1" spans="1:1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20.25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20.25" x14ac:dyDescent="0.3">
      <c r="A4" s="3"/>
      <c r="B4" s="3"/>
      <c r="C4" s="3"/>
      <c r="D4" s="4" t="s">
        <v>3</v>
      </c>
      <c r="E4" s="3"/>
      <c r="F4" s="3"/>
      <c r="G4" s="5"/>
      <c r="H4" s="3"/>
      <c r="J4" s="3"/>
      <c r="K4" s="3"/>
      <c r="L4" s="3"/>
      <c r="M4" s="3"/>
    </row>
    <row r="5" spans="1:14" ht="20.25" x14ac:dyDescent="0.3">
      <c r="A5" s="6" t="s">
        <v>4</v>
      </c>
      <c r="B5" s="7" t="s">
        <v>5</v>
      </c>
      <c r="C5" s="8"/>
      <c r="D5" s="8"/>
      <c r="E5" s="9" t="s">
        <v>6</v>
      </c>
      <c r="F5" s="10"/>
      <c r="G5" s="10"/>
      <c r="H5" s="10"/>
      <c r="I5" s="10"/>
      <c r="J5" s="10"/>
      <c r="K5" s="11"/>
      <c r="L5" s="12" t="s">
        <v>7</v>
      </c>
      <c r="M5" s="12"/>
    </row>
    <row r="6" spans="1:14" ht="21.75" customHeight="1" x14ac:dyDescent="0.25">
      <c r="A6" s="13"/>
      <c r="B6" s="14" t="s">
        <v>8</v>
      </c>
      <c r="C6" s="6" t="s">
        <v>9</v>
      </c>
      <c r="D6" s="6" t="s">
        <v>10</v>
      </c>
      <c r="E6" s="14" t="s">
        <v>11</v>
      </c>
      <c r="F6" s="15" t="s">
        <v>12</v>
      </c>
      <c r="G6" s="16" t="s">
        <v>9</v>
      </c>
      <c r="H6" s="17" t="s">
        <v>10</v>
      </c>
      <c r="I6" s="17"/>
      <c r="J6" s="18" t="s">
        <v>13</v>
      </c>
      <c r="K6" s="12" t="s">
        <v>14</v>
      </c>
      <c r="L6" s="12"/>
      <c r="M6" s="12"/>
    </row>
    <row r="7" spans="1:14" ht="62.25" customHeight="1" x14ac:dyDescent="0.3">
      <c r="A7" s="19"/>
      <c r="B7" s="20"/>
      <c r="C7" s="19"/>
      <c r="D7" s="19"/>
      <c r="E7" s="20"/>
      <c r="F7" s="21"/>
      <c r="G7" s="22"/>
      <c r="H7" s="23" t="s">
        <v>15</v>
      </c>
      <c r="I7" s="23" t="s">
        <v>16</v>
      </c>
      <c r="J7" s="18"/>
      <c r="K7" s="12"/>
      <c r="L7" s="24" t="s">
        <v>17</v>
      </c>
      <c r="M7" s="24" t="s">
        <v>18</v>
      </c>
    </row>
    <row r="8" spans="1:14" ht="20.25" x14ac:dyDescent="0.3">
      <c r="A8" s="25" t="s">
        <v>19</v>
      </c>
      <c r="B8" s="26">
        <v>228589</v>
      </c>
      <c r="C8" s="27">
        <v>192113.7</v>
      </c>
      <c r="D8" s="28">
        <f>C8/B8*100</f>
        <v>84.043282922625323</v>
      </c>
      <c r="E8" s="27">
        <v>271094.5</v>
      </c>
      <c r="F8" s="27">
        <v>258743</v>
      </c>
      <c r="G8" s="29">
        <v>215040.1</v>
      </c>
      <c r="H8" s="30">
        <f>G8/E8*100</f>
        <v>79.322929827052931</v>
      </c>
      <c r="I8" s="31">
        <f>G8/F8*100</f>
        <v>83.10953339800497</v>
      </c>
      <c r="J8" s="27">
        <v>11014.2</v>
      </c>
      <c r="K8" s="30">
        <v>5913</v>
      </c>
      <c r="L8" s="32">
        <f>G8-C8</f>
        <v>22926.399999999994</v>
      </c>
      <c r="M8" s="33"/>
    </row>
    <row r="9" spans="1:14" ht="20.25" x14ac:dyDescent="0.3">
      <c r="A9" s="34" t="s">
        <v>20</v>
      </c>
      <c r="B9" s="35">
        <v>494506.58</v>
      </c>
      <c r="C9" s="36">
        <v>458253.78</v>
      </c>
      <c r="D9" s="28">
        <f>C9/B9*100</f>
        <v>92.66889431481377</v>
      </c>
      <c r="E9" s="36">
        <f>SUM(E10:E53)</f>
        <v>545837.26</v>
      </c>
      <c r="F9" s="36">
        <v>543490.06000000006</v>
      </c>
      <c r="G9" s="37">
        <f>SUM(G10:G53)</f>
        <v>507314.06000000006</v>
      </c>
      <c r="H9" s="30">
        <f t="shared" ref="H9:H54" si="0">G9/E9*100</f>
        <v>92.942365275686754</v>
      </c>
      <c r="I9" s="31">
        <f t="shared" ref="I9:I53" si="1">G9/F9*100</f>
        <v>93.343760509621831</v>
      </c>
      <c r="J9" s="36">
        <f>SUM(J10:J53)</f>
        <v>50738.049999999996</v>
      </c>
      <c r="K9" s="36">
        <f>SUM(K10:K53)</f>
        <v>2397.8999999999996</v>
      </c>
      <c r="L9" s="32">
        <f>G9-C9</f>
        <v>49060.280000000028</v>
      </c>
      <c r="M9" s="33"/>
      <c r="N9" s="38"/>
    </row>
    <row r="10" spans="1:14" ht="20.25" x14ac:dyDescent="0.3">
      <c r="A10" s="39" t="s">
        <v>21</v>
      </c>
      <c r="B10" s="40"/>
      <c r="C10" s="41"/>
      <c r="D10" s="42"/>
      <c r="E10" s="43">
        <v>1051.2</v>
      </c>
      <c r="F10" s="44">
        <v>876.3</v>
      </c>
      <c r="G10" s="45">
        <v>876.3</v>
      </c>
      <c r="H10" s="46">
        <f t="shared" si="0"/>
        <v>83.361872146118714</v>
      </c>
      <c r="I10" s="47">
        <f t="shared" si="1"/>
        <v>100</v>
      </c>
      <c r="J10" s="48">
        <v>175.2</v>
      </c>
      <c r="K10" s="48"/>
      <c r="L10" s="49"/>
      <c r="M10" s="50"/>
      <c r="N10" s="38"/>
    </row>
    <row r="11" spans="1:14" ht="20.25" x14ac:dyDescent="0.3">
      <c r="A11" s="51" t="s">
        <v>22</v>
      </c>
      <c r="B11" s="40"/>
      <c r="C11" s="41"/>
      <c r="D11" s="42"/>
      <c r="E11" s="52">
        <v>14945.1</v>
      </c>
      <c r="F11" s="44">
        <v>12331.3</v>
      </c>
      <c r="G11" s="45">
        <v>12331.3</v>
      </c>
      <c r="H11" s="46">
        <f t="shared" si="0"/>
        <v>82.510655666405711</v>
      </c>
      <c r="I11" s="47">
        <f t="shared" si="1"/>
        <v>100</v>
      </c>
      <c r="J11" s="48">
        <v>2368.3000000000002</v>
      </c>
      <c r="K11" s="48"/>
      <c r="L11" s="49"/>
      <c r="M11" s="50"/>
    </row>
    <row r="12" spans="1:14" ht="60.75" x14ac:dyDescent="0.3">
      <c r="A12" s="51" t="s">
        <v>23</v>
      </c>
      <c r="B12" s="40"/>
      <c r="C12" s="41"/>
      <c r="D12" s="42"/>
      <c r="E12" s="52">
        <v>172095.3</v>
      </c>
      <c r="F12" s="44">
        <v>154885.79999999999</v>
      </c>
      <c r="G12" s="45">
        <v>154885.79999999999</v>
      </c>
      <c r="H12" s="46">
        <f t="shared" si="0"/>
        <v>90.000017432201801</v>
      </c>
      <c r="I12" s="47">
        <f t="shared" si="1"/>
        <v>100</v>
      </c>
      <c r="J12" s="48">
        <v>20077.8</v>
      </c>
      <c r="K12" s="48"/>
      <c r="L12" s="49"/>
      <c r="M12" s="50"/>
    </row>
    <row r="13" spans="1:14" ht="20.25" x14ac:dyDescent="0.3">
      <c r="A13" s="51" t="s">
        <v>24</v>
      </c>
      <c r="B13" s="40"/>
      <c r="C13" s="41"/>
      <c r="D13" s="42"/>
      <c r="E13" s="52">
        <v>1481.4</v>
      </c>
      <c r="F13" s="44">
        <v>1184.5</v>
      </c>
      <c r="G13" s="45">
        <v>1184.5</v>
      </c>
      <c r="H13" s="46">
        <f t="shared" si="0"/>
        <v>79.958147698123398</v>
      </c>
      <c r="I13" s="47">
        <f t="shared" si="1"/>
        <v>100</v>
      </c>
      <c r="J13" s="48">
        <v>271.8</v>
      </c>
      <c r="K13" s="48"/>
      <c r="L13" s="49"/>
      <c r="M13" s="50"/>
    </row>
    <row r="14" spans="1:14" ht="40.5" x14ac:dyDescent="0.3">
      <c r="A14" s="51" t="s">
        <v>25</v>
      </c>
      <c r="B14" s="40"/>
      <c r="C14" s="41"/>
      <c r="D14" s="42"/>
      <c r="E14" s="52">
        <v>197315.8</v>
      </c>
      <c r="F14" s="44">
        <v>184161.4</v>
      </c>
      <c r="G14" s="45">
        <v>184161.4</v>
      </c>
      <c r="H14" s="46">
        <f t="shared" si="0"/>
        <v>93.333326575976187</v>
      </c>
      <c r="I14" s="47">
        <f t="shared" si="1"/>
        <v>100</v>
      </c>
      <c r="J14" s="48">
        <v>16443</v>
      </c>
      <c r="K14" s="48"/>
      <c r="L14" s="49"/>
      <c r="M14" s="50"/>
    </row>
    <row r="15" spans="1:14" ht="20.25" x14ac:dyDescent="0.3">
      <c r="A15" s="51" t="s">
        <v>26</v>
      </c>
      <c r="B15" s="40"/>
      <c r="C15" s="41"/>
      <c r="D15" s="42"/>
      <c r="E15" s="52">
        <v>58204.1</v>
      </c>
      <c r="F15" s="44">
        <v>54323.8</v>
      </c>
      <c r="G15" s="45">
        <v>54323.8</v>
      </c>
      <c r="H15" s="46">
        <f t="shared" si="0"/>
        <v>93.333287517546026</v>
      </c>
      <c r="I15" s="47">
        <f t="shared" si="1"/>
        <v>100</v>
      </c>
      <c r="J15" s="48">
        <v>4850.3999999999996</v>
      </c>
      <c r="K15" s="48"/>
      <c r="L15" s="49"/>
      <c r="M15" s="50"/>
    </row>
    <row r="16" spans="1:14" ht="40.5" x14ac:dyDescent="0.3">
      <c r="A16" s="51" t="s">
        <v>27</v>
      </c>
      <c r="B16" s="40"/>
      <c r="C16" s="41"/>
      <c r="D16" s="42"/>
      <c r="E16" s="52">
        <v>1831</v>
      </c>
      <c r="F16" s="44">
        <v>1831</v>
      </c>
      <c r="G16" s="45">
        <v>1831</v>
      </c>
      <c r="H16" s="46">
        <f t="shared" si="0"/>
        <v>100</v>
      </c>
      <c r="I16" s="47">
        <f t="shared" si="1"/>
        <v>100</v>
      </c>
      <c r="J16" s="44">
        <v>443.05</v>
      </c>
      <c r="K16" s="53"/>
      <c r="L16" s="49"/>
      <c r="M16" s="50"/>
    </row>
    <row r="17" spans="1:13" ht="20.25" x14ac:dyDescent="0.3">
      <c r="A17" s="51" t="s">
        <v>28</v>
      </c>
      <c r="B17" s="40"/>
      <c r="C17" s="41"/>
      <c r="D17" s="42"/>
      <c r="E17" s="52">
        <v>502.7</v>
      </c>
      <c r="F17" s="44">
        <v>400.4</v>
      </c>
      <c r="G17" s="45">
        <v>400.4</v>
      </c>
      <c r="H17" s="46">
        <f t="shared" si="0"/>
        <v>79.649890590809619</v>
      </c>
      <c r="I17" s="47">
        <f t="shared" si="1"/>
        <v>100</v>
      </c>
      <c r="J17" s="48">
        <v>90.4</v>
      </c>
      <c r="K17" s="48"/>
      <c r="L17" s="49"/>
      <c r="M17" s="50"/>
    </row>
    <row r="18" spans="1:13" ht="20.25" x14ac:dyDescent="0.3">
      <c r="A18" s="51" t="s">
        <v>29</v>
      </c>
      <c r="B18" s="40"/>
      <c r="C18" s="41"/>
      <c r="D18" s="42"/>
      <c r="E18" s="52">
        <v>243.9</v>
      </c>
      <c r="F18" s="44">
        <v>194.2</v>
      </c>
      <c r="G18" s="45">
        <v>194.2</v>
      </c>
      <c r="H18" s="46">
        <f t="shared" si="0"/>
        <v>79.622796227962283</v>
      </c>
      <c r="I18" s="47">
        <f t="shared" si="1"/>
        <v>100</v>
      </c>
      <c r="J18" s="48">
        <v>43.7</v>
      </c>
      <c r="K18" s="48"/>
      <c r="L18" s="49"/>
      <c r="M18" s="50"/>
    </row>
    <row r="19" spans="1:13" ht="20.25" x14ac:dyDescent="0.3">
      <c r="A19" s="51" t="s">
        <v>30</v>
      </c>
      <c r="B19" s="40"/>
      <c r="C19" s="41"/>
      <c r="D19" s="42"/>
      <c r="E19" s="52">
        <v>254.5</v>
      </c>
      <c r="F19" s="44">
        <v>190.9</v>
      </c>
      <c r="G19" s="45">
        <v>212.1</v>
      </c>
      <c r="H19" s="46">
        <f t="shared" si="0"/>
        <v>83.339882121807463</v>
      </c>
      <c r="I19" s="47">
        <f t="shared" si="1"/>
        <v>111.10529072812992</v>
      </c>
      <c r="J19" s="48">
        <v>42.4</v>
      </c>
      <c r="K19" s="48">
        <v>21.2</v>
      </c>
      <c r="L19" s="49"/>
      <c r="M19" s="50"/>
    </row>
    <row r="20" spans="1:13" ht="20.25" x14ac:dyDescent="0.3">
      <c r="A20" s="51" t="s">
        <v>31</v>
      </c>
      <c r="B20" s="40"/>
      <c r="C20" s="41"/>
      <c r="D20" s="42"/>
      <c r="E20" s="52">
        <v>425.8</v>
      </c>
      <c r="F20" s="44">
        <v>354.7</v>
      </c>
      <c r="G20" s="45">
        <v>354.7</v>
      </c>
      <c r="H20" s="46">
        <f t="shared" si="0"/>
        <v>83.302019727571633</v>
      </c>
      <c r="I20" s="47">
        <f t="shared" si="1"/>
        <v>100</v>
      </c>
      <c r="J20" s="48">
        <v>71</v>
      </c>
      <c r="K20" s="48"/>
      <c r="L20" s="49"/>
      <c r="M20" s="50"/>
    </row>
    <row r="21" spans="1:13" ht="20.25" x14ac:dyDescent="0.3">
      <c r="A21" s="51" t="s">
        <v>32</v>
      </c>
      <c r="B21" s="40"/>
      <c r="C21" s="41"/>
      <c r="D21" s="42"/>
      <c r="E21" s="52">
        <v>254.5</v>
      </c>
      <c r="F21" s="44">
        <v>190.9</v>
      </c>
      <c r="G21" s="45">
        <v>180.3</v>
      </c>
      <c r="H21" s="46">
        <f t="shared" si="0"/>
        <v>70.844793713163071</v>
      </c>
      <c r="I21" s="47">
        <f t="shared" si="1"/>
        <v>94.447354635935042</v>
      </c>
      <c r="J21" s="48">
        <v>21.2</v>
      </c>
      <c r="K21" s="48"/>
      <c r="L21" s="49"/>
      <c r="M21" s="50"/>
    </row>
    <row r="22" spans="1:13" ht="40.5" x14ac:dyDescent="0.3">
      <c r="A22" s="51" t="s">
        <v>33</v>
      </c>
      <c r="B22" s="40"/>
      <c r="C22" s="41"/>
      <c r="D22" s="42"/>
      <c r="E22" s="52">
        <v>1715.9</v>
      </c>
      <c r="F22" s="44">
        <v>1715.9</v>
      </c>
      <c r="G22" s="45">
        <v>1715.9</v>
      </c>
      <c r="H22" s="46">
        <f t="shared" si="0"/>
        <v>100</v>
      </c>
      <c r="I22" s="47">
        <f t="shared" si="1"/>
        <v>100</v>
      </c>
      <c r="J22" s="48"/>
      <c r="K22" s="48"/>
      <c r="L22" s="49"/>
      <c r="M22" s="50"/>
    </row>
    <row r="23" spans="1:13" ht="40.5" x14ac:dyDescent="0.3">
      <c r="A23" s="51" t="s">
        <v>34</v>
      </c>
      <c r="B23" s="40"/>
      <c r="C23" s="41"/>
      <c r="D23" s="42"/>
      <c r="E23" s="52">
        <v>4361.7</v>
      </c>
      <c r="F23" s="44">
        <v>3666.6</v>
      </c>
      <c r="G23" s="45">
        <v>3666.6</v>
      </c>
      <c r="H23" s="46">
        <f t="shared" si="0"/>
        <v>84.063553201733271</v>
      </c>
      <c r="I23" s="47">
        <f t="shared" si="1"/>
        <v>100</v>
      </c>
      <c r="J23" s="48">
        <v>602.79999999999995</v>
      </c>
      <c r="K23" s="48"/>
      <c r="L23" s="49"/>
      <c r="M23" s="50"/>
    </row>
    <row r="24" spans="1:13" ht="20.25" x14ac:dyDescent="0.3">
      <c r="A24" s="51" t="s">
        <v>35</v>
      </c>
      <c r="B24" s="40"/>
      <c r="C24" s="41"/>
      <c r="D24" s="42"/>
      <c r="E24" s="52">
        <v>474.9</v>
      </c>
      <c r="F24" s="44">
        <v>393.9</v>
      </c>
      <c r="G24" s="45">
        <v>393.9</v>
      </c>
      <c r="H24" s="46">
        <f t="shared" si="0"/>
        <v>82.943777637397346</v>
      </c>
      <c r="I24" s="47">
        <f t="shared" si="1"/>
        <v>100</v>
      </c>
      <c r="J24" s="48">
        <v>77.400000000000006</v>
      </c>
      <c r="K24" s="48"/>
      <c r="L24" s="49"/>
      <c r="M24" s="50"/>
    </row>
    <row r="25" spans="1:13" ht="20.25" x14ac:dyDescent="0.3">
      <c r="A25" s="51" t="s">
        <v>36</v>
      </c>
      <c r="B25" s="40"/>
      <c r="C25" s="41"/>
      <c r="D25" s="42"/>
      <c r="E25" s="52">
        <v>38</v>
      </c>
      <c r="F25" s="44">
        <v>30.4</v>
      </c>
      <c r="G25" s="45">
        <v>30.4</v>
      </c>
      <c r="H25" s="46">
        <f t="shared" si="0"/>
        <v>80</v>
      </c>
      <c r="I25" s="47">
        <f t="shared" si="1"/>
        <v>100</v>
      </c>
      <c r="J25" s="48">
        <v>7</v>
      </c>
      <c r="K25" s="48"/>
      <c r="L25" s="49"/>
      <c r="M25" s="50"/>
    </row>
    <row r="26" spans="1:13" ht="20.25" x14ac:dyDescent="0.3">
      <c r="A26" s="51" t="s">
        <v>37</v>
      </c>
      <c r="B26" s="40"/>
      <c r="C26" s="41"/>
      <c r="D26" s="42"/>
      <c r="E26" s="52">
        <v>0.36</v>
      </c>
      <c r="F26" s="44">
        <v>0.36</v>
      </c>
      <c r="G26" s="45">
        <v>0.36</v>
      </c>
      <c r="H26" s="46">
        <f t="shared" si="0"/>
        <v>100</v>
      </c>
      <c r="I26" s="47">
        <f t="shared" si="1"/>
        <v>100</v>
      </c>
      <c r="J26" s="48"/>
      <c r="K26" s="48"/>
      <c r="L26" s="49"/>
      <c r="M26" s="50"/>
    </row>
    <row r="27" spans="1:13" ht="40.5" x14ac:dyDescent="0.3">
      <c r="A27" s="51" t="s">
        <v>38</v>
      </c>
      <c r="B27" s="40"/>
      <c r="C27" s="41"/>
      <c r="D27" s="42"/>
      <c r="E27" s="52">
        <v>3928.2</v>
      </c>
      <c r="F27" s="44">
        <v>3928.2</v>
      </c>
      <c r="G27" s="45">
        <v>3928.2</v>
      </c>
      <c r="H27" s="46">
        <f t="shared" si="0"/>
        <v>100</v>
      </c>
      <c r="I27" s="47">
        <f t="shared" si="1"/>
        <v>100</v>
      </c>
      <c r="J27" s="48"/>
      <c r="K27" s="48"/>
      <c r="L27" s="49"/>
      <c r="M27" s="42"/>
    </row>
    <row r="28" spans="1:13" ht="20.25" x14ac:dyDescent="0.3">
      <c r="A28" s="51" t="s">
        <v>39</v>
      </c>
      <c r="B28" s="40"/>
      <c r="C28" s="41"/>
      <c r="D28" s="42"/>
      <c r="E28" s="52">
        <v>188.4</v>
      </c>
      <c r="F28" s="44">
        <v>188.4</v>
      </c>
      <c r="G28" s="45">
        <v>188.4</v>
      </c>
      <c r="H28" s="46">
        <f t="shared" si="0"/>
        <v>100</v>
      </c>
      <c r="I28" s="47">
        <f t="shared" si="1"/>
        <v>100</v>
      </c>
      <c r="J28" s="48"/>
      <c r="K28" s="48"/>
      <c r="L28" s="49"/>
      <c r="M28" s="42"/>
    </row>
    <row r="29" spans="1:13" ht="20.25" x14ac:dyDescent="0.3">
      <c r="A29" s="54" t="s">
        <v>40</v>
      </c>
      <c r="B29" s="40"/>
      <c r="C29" s="41"/>
      <c r="D29" s="55"/>
      <c r="E29" s="52">
        <v>339.8</v>
      </c>
      <c r="F29" s="44">
        <v>334.3</v>
      </c>
      <c r="G29" s="45">
        <v>339.8</v>
      </c>
      <c r="H29" s="46">
        <f t="shared" si="0"/>
        <v>100</v>
      </c>
      <c r="I29" s="47">
        <f t="shared" si="1"/>
        <v>101.64522883637453</v>
      </c>
      <c r="J29" s="48">
        <v>5.5</v>
      </c>
      <c r="K29" s="48"/>
      <c r="L29" s="49"/>
      <c r="M29" s="42"/>
    </row>
    <row r="30" spans="1:13" ht="20.25" x14ac:dyDescent="0.3">
      <c r="A30" s="54" t="s">
        <v>41</v>
      </c>
      <c r="B30" s="40"/>
      <c r="C30" s="41"/>
      <c r="D30" s="55"/>
      <c r="E30" s="52">
        <v>3056.8</v>
      </c>
      <c r="F30" s="44">
        <v>3056.8</v>
      </c>
      <c r="G30" s="45">
        <v>3056.8</v>
      </c>
      <c r="H30" s="46">
        <f t="shared" si="0"/>
        <v>100</v>
      </c>
      <c r="I30" s="47">
        <f t="shared" si="1"/>
        <v>100</v>
      </c>
      <c r="J30" s="48"/>
      <c r="K30" s="48"/>
      <c r="L30" s="49"/>
      <c r="M30" s="42"/>
    </row>
    <row r="31" spans="1:13" ht="20.25" x14ac:dyDescent="0.3">
      <c r="A31" s="54" t="s">
        <v>42</v>
      </c>
      <c r="B31" s="40"/>
      <c r="C31" s="41"/>
      <c r="D31" s="55"/>
      <c r="E31" s="52">
        <v>3000</v>
      </c>
      <c r="F31" s="44">
        <v>3000</v>
      </c>
      <c r="G31" s="45">
        <v>3000</v>
      </c>
      <c r="H31" s="46">
        <f t="shared" si="0"/>
        <v>100</v>
      </c>
      <c r="I31" s="47">
        <f t="shared" si="1"/>
        <v>100</v>
      </c>
      <c r="J31" s="48"/>
      <c r="K31" s="48"/>
      <c r="L31" s="49"/>
      <c r="M31" s="42"/>
    </row>
    <row r="32" spans="1:13" ht="20.25" x14ac:dyDescent="0.3">
      <c r="A32" s="54" t="s">
        <v>43</v>
      </c>
      <c r="B32" s="40"/>
      <c r="C32" s="41"/>
      <c r="D32" s="55"/>
      <c r="E32" s="52">
        <v>2751.5</v>
      </c>
      <c r="F32" s="44">
        <v>2751.5</v>
      </c>
      <c r="G32" s="45">
        <v>2751.5</v>
      </c>
      <c r="H32" s="46">
        <f t="shared" si="0"/>
        <v>100</v>
      </c>
      <c r="I32" s="47">
        <f t="shared" si="1"/>
        <v>100</v>
      </c>
      <c r="J32" s="48">
        <v>941.2</v>
      </c>
      <c r="K32" s="48"/>
      <c r="L32" s="49"/>
      <c r="M32" s="42"/>
    </row>
    <row r="33" spans="1:13" ht="20.25" x14ac:dyDescent="0.3">
      <c r="A33" s="54" t="s">
        <v>44</v>
      </c>
      <c r="B33" s="40"/>
      <c r="C33" s="41"/>
      <c r="D33" s="55"/>
      <c r="E33" s="52">
        <v>6850.7</v>
      </c>
      <c r="F33" s="44">
        <v>6850.7</v>
      </c>
      <c r="G33" s="45">
        <v>6850.7</v>
      </c>
      <c r="H33" s="46">
        <f t="shared" si="0"/>
        <v>100</v>
      </c>
      <c r="I33" s="47">
        <f t="shared" si="1"/>
        <v>100</v>
      </c>
      <c r="J33" s="48"/>
      <c r="K33" s="48"/>
      <c r="L33" s="49"/>
      <c r="M33" s="42"/>
    </row>
    <row r="34" spans="1:13" ht="20.25" x14ac:dyDescent="0.3">
      <c r="A34" s="54" t="s">
        <v>45</v>
      </c>
      <c r="B34" s="40"/>
      <c r="C34" s="41"/>
      <c r="D34" s="55"/>
      <c r="E34" s="52">
        <v>350</v>
      </c>
      <c r="F34" s="44">
        <v>245</v>
      </c>
      <c r="G34" s="45">
        <v>280</v>
      </c>
      <c r="H34" s="46">
        <f t="shared" si="0"/>
        <v>80</v>
      </c>
      <c r="I34" s="47">
        <f t="shared" si="1"/>
        <v>114.28571428571428</v>
      </c>
      <c r="J34" s="48">
        <v>64.2</v>
      </c>
      <c r="K34" s="48">
        <v>35</v>
      </c>
      <c r="L34" s="49"/>
      <c r="M34" s="42"/>
    </row>
    <row r="35" spans="1:13" ht="20.25" x14ac:dyDescent="0.3">
      <c r="A35" s="51" t="s">
        <v>46</v>
      </c>
      <c r="B35" s="40"/>
      <c r="C35" s="41"/>
      <c r="D35" s="55"/>
      <c r="E35" s="52">
        <v>11.3</v>
      </c>
      <c r="F35" s="44">
        <v>11.3</v>
      </c>
      <c r="G35" s="45">
        <v>11.3</v>
      </c>
      <c r="H35" s="46">
        <f t="shared" si="0"/>
        <v>100</v>
      </c>
      <c r="I35" s="47">
        <f t="shared" si="1"/>
        <v>100</v>
      </c>
      <c r="J35" s="48"/>
      <c r="K35" s="48"/>
      <c r="L35" s="49"/>
      <c r="M35" s="42"/>
    </row>
    <row r="36" spans="1:13" ht="40.5" x14ac:dyDescent="0.3">
      <c r="A36" s="54" t="s">
        <v>47</v>
      </c>
      <c r="B36" s="40"/>
      <c r="C36" s="41"/>
      <c r="D36" s="55"/>
      <c r="E36" s="52">
        <v>2540.5</v>
      </c>
      <c r="F36" s="44">
        <v>198.8</v>
      </c>
      <c r="G36" s="45">
        <v>2540.5</v>
      </c>
      <c r="H36" s="46">
        <f t="shared" si="0"/>
        <v>100</v>
      </c>
      <c r="I36" s="47">
        <f t="shared" si="1"/>
        <v>1277.917505030181</v>
      </c>
      <c r="J36" s="48">
        <v>2341.6999999999998</v>
      </c>
      <c r="K36" s="48">
        <v>2341.6999999999998</v>
      </c>
      <c r="L36" s="49"/>
      <c r="M36" s="42"/>
    </row>
    <row r="37" spans="1:13" ht="20.25" x14ac:dyDescent="0.3">
      <c r="A37" s="54" t="s">
        <v>48</v>
      </c>
      <c r="B37" s="40"/>
      <c r="C37" s="41"/>
      <c r="D37" s="55"/>
      <c r="E37" s="52">
        <v>1112.5999999999999</v>
      </c>
      <c r="F37" s="44">
        <v>1112.5999999999999</v>
      </c>
      <c r="G37" s="45">
        <v>1112.5999999999999</v>
      </c>
      <c r="H37" s="46">
        <f t="shared" si="0"/>
        <v>100</v>
      </c>
      <c r="I37" s="47">
        <f t="shared" si="1"/>
        <v>100</v>
      </c>
      <c r="J37" s="48"/>
      <c r="K37" s="48"/>
      <c r="L37" s="49"/>
      <c r="M37" s="42"/>
    </row>
    <row r="38" spans="1:13" ht="20.25" x14ac:dyDescent="0.3">
      <c r="A38" s="54" t="s">
        <v>49</v>
      </c>
      <c r="B38" s="40"/>
      <c r="C38" s="41"/>
      <c r="D38" s="55"/>
      <c r="E38" s="52">
        <v>500</v>
      </c>
      <c r="F38" s="44">
        <v>500</v>
      </c>
      <c r="G38" s="45">
        <v>500</v>
      </c>
      <c r="H38" s="46">
        <f t="shared" si="0"/>
        <v>100</v>
      </c>
      <c r="I38" s="47">
        <f t="shared" si="1"/>
        <v>100</v>
      </c>
      <c r="J38" s="48"/>
      <c r="K38" s="48"/>
      <c r="L38" s="49"/>
      <c r="M38" s="42"/>
    </row>
    <row r="39" spans="1:13" ht="20.25" x14ac:dyDescent="0.3">
      <c r="A39" s="54" t="s">
        <v>50</v>
      </c>
      <c r="B39" s="40"/>
      <c r="C39" s="41"/>
      <c r="D39" s="55"/>
      <c r="E39" s="52">
        <v>596.70000000000005</v>
      </c>
      <c r="F39" s="44">
        <v>596.70000000000005</v>
      </c>
      <c r="G39" s="45">
        <v>596.70000000000005</v>
      </c>
      <c r="H39" s="46">
        <f t="shared" si="0"/>
        <v>100</v>
      </c>
      <c r="I39" s="47">
        <f t="shared" si="1"/>
        <v>100</v>
      </c>
      <c r="J39" s="48"/>
      <c r="K39" s="48"/>
      <c r="L39" s="49"/>
      <c r="M39" s="42"/>
    </row>
    <row r="40" spans="1:13" ht="20.25" x14ac:dyDescent="0.3">
      <c r="A40" s="54" t="s">
        <v>51</v>
      </c>
      <c r="B40" s="40"/>
      <c r="C40" s="41"/>
      <c r="D40" s="55"/>
      <c r="E40" s="52">
        <v>100</v>
      </c>
      <c r="F40" s="44">
        <v>100</v>
      </c>
      <c r="G40" s="45">
        <v>100</v>
      </c>
      <c r="H40" s="46">
        <f t="shared" si="0"/>
        <v>100</v>
      </c>
      <c r="I40" s="47">
        <f t="shared" si="1"/>
        <v>100</v>
      </c>
      <c r="J40" s="48"/>
      <c r="K40" s="48"/>
      <c r="L40" s="49"/>
      <c r="M40" s="42"/>
    </row>
    <row r="41" spans="1:13" ht="20.25" x14ac:dyDescent="0.3">
      <c r="A41" s="54" t="s">
        <v>52</v>
      </c>
      <c r="B41" s="40"/>
      <c r="C41" s="41"/>
      <c r="D41" s="55"/>
      <c r="E41" s="52">
        <v>9597</v>
      </c>
      <c r="F41" s="44">
        <v>9597</v>
      </c>
      <c r="G41" s="45">
        <v>9597</v>
      </c>
      <c r="H41" s="46">
        <f t="shared" si="0"/>
        <v>100</v>
      </c>
      <c r="I41" s="47">
        <f t="shared" si="1"/>
        <v>100</v>
      </c>
      <c r="J41" s="48"/>
      <c r="K41" s="48"/>
      <c r="L41" s="49"/>
      <c r="M41" s="42"/>
    </row>
    <row r="42" spans="1:13" ht="20.25" x14ac:dyDescent="0.3">
      <c r="A42" s="54" t="s">
        <v>53</v>
      </c>
      <c r="B42" s="40"/>
      <c r="C42" s="41"/>
      <c r="D42" s="55"/>
      <c r="E42" s="52">
        <v>4113</v>
      </c>
      <c r="F42" s="44">
        <v>4113</v>
      </c>
      <c r="G42" s="45">
        <v>4113</v>
      </c>
      <c r="H42" s="46">
        <f t="shared" si="0"/>
        <v>100</v>
      </c>
      <c r="I42" s="47">
        <f t="shared" si="1"/>
        <v>100</v>
      </c>
      <c r="J42" s="48"/>
      <c r="K42" s="48"/>
      <c r="L42" s="49"/>
      <c r="M42" s="42"/>
    </row>
    <row r="43" spans="1:13" ht="40.5" x14ac:dyDescent="0.3">
      <c r="A43" s="54" t="s">
        <v>54</v>
      </c>
      <c r="B43" s="40"/>
      <c r="C43" s="41"/>
      <c r="D43" s="55"/>
      <c r="E43" s="52">
        <v>25840</v>
      </c>
      <c r="F43" s="44">
        <v>25840</v>
      </c>
      <c r="G43" s="45">
        <v>25840</v>
      </c>
      <c r="H43" s="46">
        <f t="shared" si="0"/>
        <v>100</v>
      </c>
      <c r="I43" s="47">
        <f t="shared" si="1"/>
        <v>100</v>
      </c>
      <c r="J43" s="48"/>
      <c r="K43" s="48"/>
      <c r="L43" s="49"/>
      <c r="M43" s="42"/>
    </row>
    <row r="44" spans="1:13" ht="20.25" x14ac:dyDescent="0.3">
      <c r="A44" s="54" t="s">
        <v>55</v>
      </c>
      <c r="B44" s="40"/>
      <c r="C44" s="41"/>
      <c r="D44" s="55"/>
      <c r="E44" s="52">
        <v>3915.5</v>
      </c>
      <c r="F44" s="44">
        <v>3915.5</v>
      </c>
      <c r="G44" s="45">
        <v>3915.5</v>
      </c>
      <c r="H44" s="46">
        <f t="shared" si="0"/>
        <v>100</v>
      </c>
      <c r="I44" s="47">
        <f t="shared" si="1"/>
        <v>100</v>
      </c>
      <c r="J44" s="48"/>
      <c r="K44" s="48"/>
      <c r="L44" s="49"/>
      <c r="M44" s="42"/>
    </row>
    <row r="45" spans="1:13" ht="40.5" x14ac:dyDescent="0.3">
      <c r="A45" s="54" t="s">
        <v>56</v>
      </c>
      <c r="B45" s="40"/>
      <c r="C45" s="41"/>
      <c r="D45" s="55"/>
      <c r="E45" s="52">
        <v>22.8</v>
      </c>
      <c r="F45" s="44">
        <v>22.8</v>
      </c>
      <c r="G45" s="45">
        <v>22.8</v>
      </c>
      <c r="H45" s="46">
        <f t="shared" si="0"/>
        <v>100</v>
      </c>
      <c r="I45" s="47">
        <f t="shared" si="1"/>
        <v>100</v>
      </c>
      <c r="J45" s="48"/>
      <c r="K45" s="48"/>
      <c r="L45" s="49"/>
      <c r="M45" s="42"/>
    </row>
    <row r="46" spans="1:13" ht="40.5" x14ac:dyDescent="0.3">
      <c r="A46" s="54" t="s">
        <v>57</v>
      </c>
      <c r="B46" s="40"/>
      <c r="C46" s="41"/>
      <c r="D46" s="55"/>
      <c r="E46" s="52">
        <v>49.7</v>
      </c>
      <c r="F46" s="44">
        <v>49.7</v>
      </c>
      <c r="G46" s="45">
        <v>49.7</v>
      </c>
      <c r="H46" s="46">
        <f t="shared" si="0"/>
        <v>100</v>
      </c>
      <c r="I46" s="47">
        <f t="shared" si="1"/>
        <v>100</v>
      </c>
      <c r="J46" s="48"/>
      <c r="K46" s="48"/>
      <c r="L46" s="49"/>
      <c r="M46" s="42"/>
    </row>
    <row r="47" spans="1:13" ht="40.5" x14ac:dyDescent="0.3">
      <c r="A47" s="54" t="s">
        <v>58</v>
      </c>
      <c r="B47" s="40"/>
      <c r="C47" s="41"/>
      <c r="D47" s="55"/>
      <c r="E47" s="52">
        <v>96.2</v>
      </c>
      <c r="F47" s="44">
        <v>96.2</v>
      </c>
      <c r="G47" s="45">
        <v>96.2</v>
      </c>
      <c r="H47" s="46">
        <f t="shared" si="0"/>
        <v>100</v>
      </c>
      <c r="I47" s="47">
        <f t="shared" si="1"/>
        <v>100</v>
      </c>
      <c r="J47" s="48"/>
      <c r="K47" s="48"/>
      <c r="L47" s="49"/>
      <c r="M47" s="42"/>
    </row>
    <row r="48" spans="1:13" ht="20.25" x14ac:dyDescent="0.3">
      <c r="A48" s="54" t="s">
        <v>59</v>
      </c>
      <c r="B48" s="40"/>
      <c r="C48" s="41"/>
      <c r="D48" s="55"/>
      <c r="E48" s="52">
        <v>66</v>
      </c>
      <c r="F48" s="44">
        <v>66</v>
      </c>
      <c r="G48" s="45">
        <v>66</v>
      </c>
      <c r="H48" s="46">
        <f t="shared" si="0"/>
        <v>100</v>
      </c>
      <c r="I48" s="47">
        <f t="shared" si="1"/>
        <v>100</v>
      </c>
      <c r="J48" s="48"/>
      <c r="K48" s="48"/>
      <c r="L48" s="49"/>
      <c r="M48" s="42"/>
    </row>
    <row r="49" spans="1:13" ht="20.25" x14ac:dyDescent="0.3">
      <c r="A49" s="54" t="s">
        <v>60</v>
      </c>
      <c r="B49" s="40"/>
      <c r="C49" s="41"/>
      <c r="D49" s="55"/>
      <c r="E49" s="52">
        <v>19814.400000000001</v>
      </c>
      <c r="F49" s="44">
        <v>19814.400000000001</v>
      </c>
      <c r="G49" s="45">
        <v>19814.400000000001</v>
      </c>
      <c r="H49" s="46">
        <f t="shared" si="0"/>
        <v>100</v>
      </c>
      <c r="I49" s="47">
        <f t="shared" si="1"/>
        <v>100</v>
      </c>
      <c r="J49" s="48"/>
      <c r="K49" s="48"/>
      <c r="L49" s="49"/>
      <c r="M49" s="42"/>
    </row>
    <row r="50" spans="1:13" ht="20.25" x14ac:dyDescent="0.3">
      <c r="A50" s="54" t="s">
        <v>61</v>
      </c>
      <c r="B50" s="40"/>
      <c r="C50" s="41"/>
      <c r="D50" s="55"/>
      <c r="E50" s="52">
        <v>200</v>
      </c>
      <c r="F50" s="44">
        <v>200</v>
      </c>
      <c r="G50" s="45">
        <v>200</v>
      </c>
      <c r="H50" s="46">
        <f t="shared" si="0"/>
        <v>100</v>
      </c>
      <c r="I50" s="47">
        <f t="shared" si="1"/>
        <v>100</v>
      </c>
      <c r="J50" s="48">
        <v>200</v>
      </c>
      <c r="K50" s="48"/>
      <c r="L50" s="49"/>
      <c r="M50" s="42"/>
    </row>
    <row r="51" spans="1:13" ht="20.25" x14ac:dyDescent="0.3">
      <c r="A51" s="54" t="s">
        <v>62</v>
      </c>
      <c r="B51" s="40"/>
      <c r="C51" s="41"/>
      <c r="D51" s="55"/>
      <c r="E51" s="52">
        <v>1000</v>
      </c>
      <c r="F51" s="44">
        <v>1000</v>
      </c>
      <c r="G51" s="45">
        <v>1000</v>
      </c>
      <c r="H51" s="46">
        <f t="shared" si="0"/>
        <v>100</v>
      </c>
      <c r="I51" s="47">
        <f t="shared" si="1"/>
        <v>100</v>
      </c>
      <c r="J51" s="48">
        <v>1000</v>
      </c>
      <c r="K51" s="48"/>
      <c r="L51" s="49"/>
      <c r="M51" s="42"/>
    </row>
    <row r="52" spans="1:13" ht="20.25" x14ac:dyDescent="0.3">
      <c r="A52" s="54" t="s">
        <v>63</v>
      </c>
      <c r="B52" s="40"/>
      <c r="C52" s="41"/>
      <c r="D52" s="55"/>
      <c r="E52" s="52">
        <v>500</v>
      </c>
      <c r="F52" s="44">
        <v>500</v>
      </c>
      <c r="G52" s="45">
        <v>500</v>
      </c>
      <c r="H52" s="46">
        <f t="shared" si="0"/>
        <v>100</v>
      </c>
      <c r="I52" s="47">
        <f t="shared" si="1"/>
        <v>100</v>
      </c>
      <c r="J52" s="48">
        <v>500</v>
      </c>
      <c r="K52" s="48"/>
      <c r="L52" s="49"/>
      <c r="M52" s="42"/>
    </row>
    <row r="53" spans="1:13" ht="20.25" x14ac:dyDescent="0.3">
      <c r="A53" s="54" t="s">
        <v>64</v>
      </c>
      <c r="B53" s="40"/>
      <c r="C53" s="41"/>
      <c r="D53" s="55"/>
      <c r="E53" s="52">
        <v>100</v>
      </c>
      <c r="F53" s="44">
        <v>100</v>
      </c>
      <c r="G53" s="45">
        <v>100</v>
      </c>
      <c r="H53" s="46">
        <f t="shared" si="0"/>
        <v>100</v>
      </c>
      <c r="I53" s="47">
        <f t="shared" si="1"/>
        <v>100</v>
      </c>
      <c r="J53" s="48">
        <v>100</v>
      </c>
      <c r="K53" s="48"/>
      <c r="L53" s="49"/>
      <c r="M53" s="42"/>
    </row>
    <row r="54" spans="1:13" ht="20.25" x14ac:dyDescent="0.3">
      <c r="A54" s="56" t="s">
        <v>65</v>
      </c>
      <c r="B54" s="42">
        <f>B8+B9</f>
        <v>723095.58000000007</v>
      </c>
      <c r="C54" s="42">
        <f>C8+C9</f>
        <v>650367.48</v>
      </c>
      <c r="D54" s="55">
        <f>C54/B54*100</f>
        <v>89.942118025392986</v>
      </c>
      <c r="E54" s="42">
        <f>E8+E9</f>
        <v>816931.76</v>
      </c>
      <c r="F54" s="42">
        <f t="shared" ref="F54:G54" si="2">F8+F9</f>
        <v>802233.06</v>
      </c>
      <c r="G54" s="57">
        <f t="shared" si="2"/>
        <v>722354.16</v>
      </c>
      <c r="H54" s="58">
        <f t="shared" si="0"/>
        <v>88.422827385239628</v>
      </c>
      <c r="I54" s="59">
        <v>105.58205212128213</v>
      </c>
      <c r="J54" s="42">
        <f>J8+J9</f>
        <v>61752.25</v>
      </c>
      <c r="K54" s="42">
        <f>K8+K9</f>
        <v>8310.9</v>
      </c>
      <c r="L54" s="42">
        <f t="shared" ref="L54:M54" si="3">L8+L9</f>
        <v>71986.680000000022</v>
      </c>
      <c r="M54" s="42">
        <f t="shared" si="3"/>
        <v>0</v>
      </c>
    </row>
    <row r="55" spans="1:13" ht="20.25" x14ac:dyDescent="0.3">
      <c r="A55" s="60"/>
      <c r="B55" s="61"/>
      <c r="C55" s="61"/>
      <c r="D55" s="62"/>
      <c r="E55" s="63"/>
      <c r="F55" s="61"/>
      <c r="G55" s="64"/>
      <c r="H55" s="61"/>
      <c r="I55" s="62"/>
      <c r="J55" s="61"/>
      <c r="K55" s="61"/>
      <c r="L55" s="65"/>
      <c r="M55" s="65"/>
    </row>
    <row r="56" spans="1:13" ht="20.25" x14ac:dyDescent="0.3">
      <c r="A56" s="66" t="s">
        <v>66</v>
      </c>
      <c r="B56" s="66"/>
      <c r="C56" s="66"/>
      <c r="D56" s="4" t="s">
        <v>3</v>
      </c>
      <c r="E56" s="4" t="s">
        <v>67</v>
      </c>
      <c r="F56" s="4"/>
      <c r="G56" s="5"/>
      <c r="H56" s="3"/>
      <c r="I56" s="3"/>
      <c r="J56" s="4" t="s">
        <v>68</v>
      </c>
      <c r="K56" s="3"/>
      <c r="L56" s="65"/>
      <c r="M56" s="61"/>
    </row>
  </sheetData>
  <mergeCells count="17">
    <mergeCell ref="A56:C5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Ильдар Администратор</dc:creator>
  <cp:lastModifiedBy>Ильдар Администратор</cp:lastModifiedBy>
  <dcterms:created xsi:type="dcterms:W3CDTF">2015-10-16T13:03:54Z</dcterms:created>
  <dcterms:modified xsi:type="dcterms:W3CDTF">2015-10-16T13:04:00Z</dcterms:modified>
</cp:coreProperties>
</file>