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Titles" localSheetId="0">Лист1!$10:$13</definedName>
    <definedName name="_xlnm.Print_Area" localSheetId="0">Лист1!$A$1:$P$45</definedName>
  </definedNames>
  <calcPr calcId="124519"/>
</workbook>
</file>

<file path=xl/calcChain.xml><?xml version="1.0" encoding="utf-8"?>
<calcChain xmlns="http://schemas.openxmlformats.org/spreadsheetml/2006/main">
  <c r="L15" i="1"/>
  <c r="G16"/>
  <c r="F16"/>
  <c r="G15"/>
  <c r="F15"/>
  <c r="M16"/>
  <c r="M15"/>
  <c r="K15"/>
  <c r="J15"/>
  <c r="N27" l="1"/>
  <c r="H27"/>
  <c r="B45" l="1"/>
  <c r="B44"/>
  <c r="B43"/>
  <c r="B42"/>
  <c r="B41"/>
  <c r="B40"/>
  <c r="B39"/>
  <c r="B38"/>
  <c r="B37"/>
  <c r="B36"/>
  <c r="B35"/>
  <c r="B34"/>
  <c r="B33"/>
  <c r="B32"/>
  <c r="B31"/>
  <c r="B30"/>
  <c r="B29"/>
  <c r="B28"/>
  <c r="B26"/>
  <c r="B25"/>
  <c r="B24"/>
  <c r="B23"/>
  <c r="B22"/>
  <c r="B21"/>
  <c r="B20"/>
  <c r="B19"/>
  <c r="B18"/>
  <c r="B17"/>
  <c r="O45" l="1"/>
  <c r="D45" s="1"/>
  <c r="C45"/>
  <c r="O44"/>
  <c r="D44" s="1"/>
  <c r="C44"/>
  <c r="O43"/>
  <c r="D43" s="1"/>
  <c r="C43"/>
  <c r="I42"/>
  <c r="I27" s="1"/>
  <c r="E27"/>
  <c r="F27"/>
  <c r="G27"/>
  <c r="K27"/>
  <c r="L27"/>
  <c r="M27"/>
  <c r="O42"/>
  <c r="C42"/>
  <c r="O41"/>
  <c r="D41" s="1"/>
  <c r="C41"/>
  <c r="O40"/>
  <c r="D40" s="1"/>
  <c r="C40"/>
  <c r="O39"/>
  <c r="D39" s="1"/>
  <c r="C39"/>
  <c r="O38"/>
  <c r="D38" s="1"/>
  <c r="C38"/>
  <c r="O37"/>
  <c r="D37" s="1"/>
  <c r="C37"/>
  <c r="O36"/>
  <c r="D36" s="1"/>
  <c r="C36"/>
  <c r="O35"/>
  <c r="D35" s="1"/>
  <c r="C35"/>
  <c r="O34"/>
  <c r="D34" s="1"/>
  <c r="C34"/>
  <c r="O33"/>
  <c r="D33" s="1"/>
  <c r="C33"/>
  <c r="O32"/>
  <c r="D32" s="1"/>
  <c r="C32"/>
  <c r="O31"/>
  <c r="D31" s="1"/>
  <c r="C31"/>
  <c r="O30"/>
  <c r="D30" s="1"/>
  <c r="C30"/>
  <c r="O29"/>
  <c r="D29" s="1"/>
  <c r="C29"/>
  <c r="O28"/>
  <c r="C28"/>
  <c r="C27" l="1"/>
  <c r="D28"/>
  <c r="O27"/>
  <c r="P27" s="1"/>
  <c r="J27"/>
  <c r="D42"/>
  <c r="D27" l="1"/>
</calcChain>
</file>

<file path=xl/sharedStrings.xml><?xml version="1.0" encoding="utf-8"?>
<sst xmlns="http://schemas.openxmlformats.org/spreadsheetml/2006/main" count="32" uniqueCount="23">
  <si>
    <t>Реестр аварийных многоквартирных домов по способам переселения</t>
  </si>
  <si>
    <t>№ п/п</t>
  </si>
  <si>
    <t>Строительство МКД</t>
  </si>
  <si>
    <t>Приобретение жилых
помещений у застройщиков</t>
  </si>
  <si>
    <t>Приобретение жилых помещений у
лиц, не являющихся застройщиком</t>
  </si>
  <si>
    <t>Выкуп жилых помещений у
собственников</t>
  </si>
  <si>
    <t xml:space="preserve">
</t>
  </si>
  <si>
    <t xml:space="preserve">
</t>
  </si>
  <si>
    <t xml:space="preserve">
</t>
  </si>
  <si>
    <t>Муниципальное образование, адрес объекта</t>
  </si>
  <si>
    <t>площадь, кв.метров</t>
  </si>
  <si>
    <t>стоимость, рублей</t>
  </si>
  <si>
    <t>удельная стоимость 1 кв.метра, рублей</t>
  </si>
  <si>
    <t>Виды переселения</t>
  </si>
  <si>
    <t>Всего</t>
  </si>
  <si>
    <t>Стоимость, рублей</t>
  </si>
  <si>
    <t>Расселяемая площадь жилых помещений, кв.метров</t>
  </si>
  <si>
    <t>Итого по Балтасинскому муниципальному району на 2013-2014 годы, с финансовой поддержкой Фонда</t>
  </si>
  <si>
    <t>Итого по Балтасинскому муниципальному району по этапу 2013 года</t>
  </si>
  <si>
    <t>из аварийного жилищного фонда на 2013-2014 годы</t>
  </si>
  <si>
    <t>к муниципальной адресной программе по переселению граждан</t>
  </si>
  <si>
    <t>Приложения №2</t>
  </si>
  <si>
    <t>Итого по Балтасинскому муниципальному району по этапу 2014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</si>
</sst>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AppData/Local/Microsoft/Windows/Temporary%20Internet%20Files/Content.Outlook/YXYXJR9M/&#1055;&#1088;&#1080;&#1083;&#1086;&#1078;&#1077;&#1085;&#1080;&#1077;%201%20-&#1087;&#1077;&#1088;&#1077;&#1095;&#1077;&#1085;&#1100;%20&#1052;&#1050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6">
          <cell r="B16" t="str">
            <v>г. Агрыз, ул.  Азиатская, д.41</v>
          </cell>
        </row>
        <row r="117">
          <cell r="B117" t="str">
            <v>д. Карадуван, ул.  Сибирский тракт, д.47</v>
          </cell>
        </row>
        <row r="118">
          <cell r="B118" t="str">
            <v>пгт.  Балтаси, ул.  К.Наджми, д.8</v>
          </cell>
        </row>
        <row r="119">
          <cell r="B119" t="str">
            <v>пгт.  Балтаси, ул.  К.Якуба, д.16</v>
          </cell>
        </row>
        <row r="120">
          <cell r="B120" t="str">
            <v>пгт.  Балтаси, ул.  К.Якуба, д.9</v>
          </cell>
        </row>
        <row r="121">
          <cell r="B121" t="str">
            <v>пгт.  Балтаси, ул.  Наримана, д.24</v>
          </cell>
        </row>
        <row r="122">
          <cell r="B122" t="str">
            <v>пгт.  Балтаси, ул.  Свердлова, д.3</v>
          </cell>
        </row>
        <row r="123">
          <cell r="B123" t="str">
            <v>пгт.  Балтаси, ул.  Школьная, д.2 в</v>
          </cell>
        </row>
        <row r="124">
          <cell r="B124" t="str">
            <v>пгт.  Балтаси, ул.  Школьная, д.3</v>
          </cell>
        </row>
        <row r="125">
          <cell r="B125" t="str">
            <v>с. Карелино, ул.  Загидуллина, д.20</v>
          </cell>
        </row>
        <row r="126">
          <cell r="B126" t="str">
            <v>с. Норма, ул.  Ленина, д.12/1</v>
          </cell>
        </row>
        <row r="843">
          <cell r="B843" t="str">
            <v>пгт. Балтаси, ул. Пионерская, д.13</v>
          </cell>
        </row>
        <row r="844">
          <cell r="B844" t="str">
            <v>пгт. Балтаси, ул. Пионерская, д.15</v>
          </cell>
        </row>
        <row r="845">
          <cell r="B845" t="str">
            <v>пгт. Балтаси, ул. Советская, д.12</v>
          </cell>
        </row>
        <row r="846">
          <cell r="B846" t="str">
            <v>пгт. Балтаси, ул. Ленина, д.138</v>
          </cell>
        </row>
        <row r="847">
          <cell r="B847" t="str">
            <v>пгт. Балтаси, ул. Ленина, д.144</v>
          </cell>
        </row>
        <row r="848">
          <cell r="B848" t="str">
            <v>пгт. Балтаси, ул. Ленина, д.146</v>
          </cell>
        </row>
        <row r="849">
          <cell r="B849" t="str">
            <v>пгт. Балтаси, ул. Ленина, д.148</v>
          </cell>
        </row>
        <row r="850">
          <cell r="B850" t="str">
            <v>пгт. Балтаси, ул. Некрасова, д.4</v>
          </cell>
        </row>
        <row r="851">
          <cell r="B851" t="str">
            <v>пгт. Балтаси, ул. Некрасова, д.4а</v>
          </cell>
        </row>
        <row r="852">
          <cell r="B852" t="str">
            <v>пгт. Балтаси, ул. Строителей, д.2</v>
          </cell>
        </row>
        <row r="853">
          <cell r="B853" t="str">
            <v>пгт. Балтаси, ул. Строителей, д.4</v>
          </cell>
        </row>
        <row r="854">
          <cell r="B854" t="str">
            <v>пгт. Балтаси, ул. Строителей, д.6</v>
          </cell>
        </row>
        <row r="855">
          <cell r="B855" t="str">
            <v>пгт. Балтаси, ул. Кирова, д.1</v>
          </cell>
        </row>
        <row r="856">
          <cell r="B856" t="str">
            <v>пгт. Балтаси, ул. Кирова, д.3</v>
          </cell>
        </row>
        <row r="857">
          <cell r="B857" t="str">
            <v>с.Ципья, ул.Рабочая, д.10</v>
          </cell>
        </row>
        <row r="1377">
          <cell r="B1377" t="str">
            <v>с. Карадуван, ул. Сибирский тракт, д.42</v>
          </cell>
        </row>
        <row r="1378">
          <cell r="B1378" t="str">
            <v>с. Ципья, ул. Школьная, д.11</v>
          </cell>
        </row>
        <row r="1379">
          <cell r="B1379" t="str">
            <v>с. Карелино, ул. Загидуллина, д.16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view="pageBreakPreview" zoomScale="70" zoomScaleSheetLayoutView="7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 activeCell="A27" sqref="A27:B27"/>
    </sheetView>
  </sheetViews>
  <sheetFormatPr defaultRowHeight="15.75"/>
  <cols>
    <col min="1" max="1" width="8.7109375" style="6" customWidth="1"/>
    <col min="2" max="2" width="57.7109375" style="6" customWidth="1"/>
    <col min="3" max="3" width="17.28515625" style="6" customWidth="1"/>
    <col min="4" max="4" width="20.140625" style="6" customWidth="1"/>
    <col min="5" max="5" width="12.28515625" style="6" customWidth="1"/>
    <col min="6" max="6" width="16.42578125" style="6" customWidth="1"/>
    <col min="7" max="7" width="14.140625" style="6" customWidth="1"/>
    <col min="8" max="8" width="15.42578125" style="6" customWidth="1"/>
    <col min="9" max="9" width="18.85546875" style="6" customWidth="1"/>
    <col min="10" max="10" width="14.140625" style="6" customWidth="1"/>
    <col min="11" max="11" width="12" style="6" customWidth="1"/>
    <col min="12" max="12" width="17.85546875" style="6" customWidth="1"/>
    <col min="13" max="13" width="13.85546875" style="6" customWidth="1"/>
    <col min="14" max="14" width="13.42578125" style="6" customWidth="1"/>
    <col min="15" max="15" width="18.28515625" style="6" customWidth="1"/>
    <col min="16" max="16" width="13.5703125" style="6" customWidth="1"/>
    <col min="17" max="17" width="9.140625" style="6" customWidth="1"/>
    <col min="18" max="16384" width="9.140625" style="6"/>
  </cols>
  <sheetData>
    <row r="1" spans="1:17" ht="90.75" customHeight="1"/>
    <row r="2" spans="1:17">
      <c r="L2" s="13" t="s">
        <v>21</v>
      </c>
      <c r="M2" s="13"/>
      <c r="N2" s="13"/>
      <c r="O2" s="13"/>
      <c r="P2" s="13"/>
    </row>
    <row r="3" spans="1:17">
      <c r="L3" s="7" t="s">
        <v>20</v>
      </c>
      <c r="M3" s="7"/>
    </row>
    <row r="4" spans="1:17">
      <c r="L4" s="7" t="s">
        <v>19</v>
      </c>
      <c r="M4" s="7"/>
    </row>
    <row r="7" spans="1:17" ht="18.7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10" spans="1:17" ht="24.75" customHeight="1">
      <c r="A10" s="16" t="s">
        <v>1</v>
      </c>
      <c r="B10" s="16" t="s">
        <v>9</v>
      </c>
      <c r="C10" s="18" t="s">
        <v>14</v>
      </c>
      <c r="D10" s="19"/>
      <c r="E10" s="22" t="s">
        <v>13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8" t="s">
        <v>6</v>
      </c>
    </row>
    <row r="11" spans="1:17" ht="45.75" customHeight="1">
      <c r="A11" s="17"/>
      <c r="B11" s="17"/>
      <c r="C11" s="20"/>
      <c r="D11" s="21"/>
      <c r="E11" s="16" t="s">
        <v>2</v>
      </c>
      <c r="F11" s="16"/>
      <c r="G11" s="16"/>
      <c r="H11" s="16" t="s">
        <v>3</v>
      </c>
      <c r="I11" s="16"/>
      <c r="J11" s="16"/>
      <c r="K11" s="16" t="s">
        <v>4</v>
      </c>
      <c r="L11" s="16"/>
      <c r="M11" s="16"/>
      <c r="N11" s="16" t="s">
        <v>5</v>
      </c>
      <c r="O11" s="16"/>
      <c r="P11" s="16"/>
    </row>
    <row r="12" spans="1:17" ht="95.25" customHeight="1">
      <c r="A12" s="17"/>
      <c r="B12" s="17"/>
      <c r="C12" s="16" t="s">
        <v>16</v>
      </c>
      <c r="D12" s="16" t="s">
        <v>15</v>
      </c>
      <c r="E12" s="16" t="s">
        <v>10</v>
      </c>
      <c r="F12" s="16" t="s">
        <v>11</v>
      </c>
      <c r="G12" s="16" t="s">
        <v>12</v>
      </c>
      <c r="H12" s="16" t="s">
        <v>10</v>
      </c>
      <c r="I12" s="16" t="s">
        <v>11</v>
      </c>
      <c r="J12" s="16" t="s">
        <v>12</v>
      </c>
      <c r="K12" s="16" t="s">
        <v>10</v>
      </c>
      <c r="L12" s="16" t="s">
        <v>11</v>
      </c>
      <c r="M12" s="16" t="s">
        <v>12</v>
      </c>
      <c r="N12" s="16" t="s">
        <v>10</v>
      </c>
      <c r="O12" s="16" t="s">
        <v>11</v>
      </c>
      <c r="P12" s="16" t="s">
        <v>12</v>
      </c>
      <c r="Q12" s="8" t="s">
        <v>7</v>
      </c>
    </row>
    <row r="13" spans="1:17" ht="12" hidden="1" customHeight="1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" t="s">
        <v>8</v>
      </c>
    </row>
    <row r="14" spans="1:17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9">
        <v>16</v>
      </c>
    </row>
    <row r="15" spans="1:17" ht="46.5" customHeight="1">
      <c r="A15" s="23" t="s">
        <v>17</v>
      </c>
      <c r="B15" s="24"/>
      <c r="C15" s="12">
        <v>3792.45</v>
      </c>
      <c r="D15" s="12">
        <v>66417516.899999999</v>
      </c>
      <c r="E15" s="10"/>
      <c r="F15" s="10">
        <f t="shared" ref="F15:G15" si="0">SUM(F16:F30)</f>
        <v>0</v>
      </c>
      <c r="G15" s="10">
        <f t="shared" si="0"/>
        <v>0</v>
      </c>
      <c r="H15" s="10">
        <v>1255.5</v>
      </c>
      <c r="I15" s="10">
        <v>34651800</v>
      </c>
      <c r="J15" s="10">
        <f>I15/H15</f>
        <v>27600</v>
      </c>
      <c r="K15" s="10">
        <f t="shared" ref="K15:M16" si="1">SUM(K16:K30)</f>
        <v>0</v>
      </c>
      <c r="L15" s="10">
        <f>SUM(L16:L30)</f>
        <v>0</v>
      </c>
      <c r="M15" s="10">
        <f t="shared" si="1"/>
        <v>0</v>
      </c>
      <c r="N15" s="10">
        <v>2363.9499999999998</v>
      </c>
      <c r="O15" s="10">
        <v>31765716.899999999</v>
      </c>
      <c r="P15" s="10">
        <v>20700</v>
      </c>
    </row>
    <row r="16" spans="1:17" ht="42.75" customHeight="1">
      <c r="A16" s="23" t="s">
        <v>18</v>
      </c>
      <c r="B16" s="24"/>
      <c r="C16" s="10">
        <v>1619.1</v>
      </c>
      <c r="D16" s="10">
        <v>41975460</v>
      </c>
      <c r="E16" s="10">
        <v>0</v>
      </c>
      <c r="F16" s="10">
        <f t="shared" ref="F16:G16" si="2">SUM(F17:F31)</f>
        <v>0</v>
      </c>
      <c r="G16" s="10">
        <f t="shared" si="2"/>
        <v>0</v>
      </c>
      <c r="H16" s="10">
        <v>1226.0999999999999</v>
      </c>
      <c r="I16" s="10">
        <v>33840360</v>
      </c>
      <c r="J16" s="10">
        <v>27600</v>
      </c>
      <c r="K16" s="10">
        <v>0</v>
      </c>
      <c r="L16" s="10">
        <v>0</v>
      </c>
      <c r="M16" s="10">
        <f t="shared" si="1"/>
        <v>0</v>
      </c>
      <c r="N16" s="10">
        <v>393</v>
      </c>
      <c r="O16" s="10">
        <v>8135100</v>
      </c>
      <c r="P16" s="10">
        <v>20700</v>
      </c>
    </row>
    <row r="17" spans="1:16" s="5" customFormat="1" ht="21" customHeight="1">
      <c r="A17" s="2">
        <v>1</v>
      </c>
      <c r="B17" s="11" t="str">
        <f>[1]Лист1!B117</f>
        <v>д. Карадуван, ул.  Сибирский тракт, д.47</v>
      </c>
      <c r="C17" s="3">
        <v>123.7</v>
      </c>
      <c r="D17" s="4">
        <v>2560590</v>
      </c>
      <c r="E17" s="1">
        <v>0</v>
      </c>
      <c r="F17" s="1">
        <v>0</v>
      </c>
      <c r="G17" s="4">
        <v>0</v>
      </c>
      <c r="H17" s="1">
        <v>0</v>
      </c>
      <c r="I17" s="1">
        <v>0</v>
      </c>
      <c r="J17" s="4">
        <v>0</v>
      </c>
      <c r="K17" s="1">
        <v>0</v>
      </c>
      <c r="L17" s="1">
        <v>0</v>
      </c>
      <c r="M17" s="4">
        <v>0</v>
      </c>
      <c r="N17" s="1">
        <v>123.7</v>
      </c>
      <c r="O17" s="4">
        <v>2560590</v>
      </c>
      <c r="P17" s="4">
        <v>20700</v>
      </c>
    </row>
    <row r="18" spans="1:16" s="5" customFormat="1" ht="21" customHeight="1">
      <c r="A18" s="2">
        <v>2</v>
      </c>
      <c r="B18" s="11" t="str">
        <f>[1]Лист1!B118</f>
        <v>пгт.  Балтаси, ул.  К.Наджми, д.8</v>
      </c>
      <c r="C18" s="3">
        <v>49.2</v>
      </c>
      <c r="D18" s="4">
        <v>1018440</v>
      </c>
      <c r="E18" s="1">
        <v>0</v>
      </c>
      <c r="F18" s="1">
        <v>0</v>
      </c>
      <c r="G18" s="4">
        <v>0</v>
      </c>
      <c r="H18" s="1">
        <v>0</v>
      </c>
      <c r="I18" s="1">
        <v>0</v>
      </c>
      <c r="J18" s="4">
        <v>0</v>
      </c>
      <c r="K18" s="1">
        <v>0</v>
      </c>
      <c r="L18" s="1">
        <v>0</v>
      </c>
      <c r="M18" s="4">
        <v>0</v>
      </c>
      <c r="N18" s="1">
        <v>49.2</v>
      </c>
      <c r="O18" s="4">
        <v>1018440</v>
      </c>
      <c r="P18" s="4">
        <v>20700</v>
      </c>
    </row>
    <row r="19" spans="1:16" s="5" customFormat="1" ht="21" customHeight="1">
      <c r="A19" s="2">
        <v>3</v>
      </c>
      <c r="B19" s="11" t="str">
        <f>[1]Лист1!B119</f>
        <v>пгт.  Балтаси, ул.  К.Якуба, д.16</v>
      </c>
      <c r="C19" s="3">
        <v>126.7</v>
      </c>
      <c r="D19" s="4">
        <v>3496920</v>
      </c>
      <c r="E19" s="1">
        <v>0</v>
      </c>
      <c r="F19" s="1">
        <v>0</v>
      </c>
      <c r="G19" s="4">
        <v>0</v>
      </c>
      <c r="H19" s="1">
        <v>126.7</v>
      </c>
      <c r="I19" s="1">
        <v>3496920</v>
      </c>
      <c r="J19" s="4">
        <v>27600</v>
      </c>
      <c r="K19" s="1">
        <v>0</v>
      </c>
      <c r="L19" s="1">
        <v>0</v>
      </c>
      <c r="M19" s="4">
        <v>0</v>
      </c>
      <c r="N19" s="1">
        <v>0</v>
      </c>
      <c r="O19" s="4">
        <v>0</v>
      </c>
      <c r="P19" s="4">
        <v>0</v>
      </c>
    </row>
    <row r="20" spans="1:16" s="5" customFormat="1" ht="21" customHeight="1">
      <c r="A20" s="2">
        <v>4</v>
      </c>
      <c r="B20" s="11" t="str">
        <f>[1]Лист1!B120</f>
        <v>пгт.  Балтаси, ул.  К.Якуба, д.9</v>
      </c>
      <c r="C20" s="3">
        <v>189.3</v>
      </c>
      <c r="D20" s="4">
        <v>5224680</v>
      </c>
      <c r="E20" s="1">
        <v>0</v>
      </c>
      <c r="F20" s="1">
        <v>0</v>
      </c>
      <c r="G20" s="4">
        <v>0</v>
      </c>
      <c r="H20" s="1">
        <v>189.3</v>
      </c>
      <c r="I20" s="1">
        <v>5224680</v>
      </c>
      <c r="J20" s="4">
        <v>27600</v>
      </c>
      <c r="K20" s="1">
        <v>0</v>
      </c>
      <c r="L20" s="1">
        <v>0</v>
      </c>
      <c r="M20" s="4">
        <v>0</v>
      </c>
      <c r="N20" s="1">
        <v>0</v>
      </c>
      <c r="O20" s="4">
        <v>0</v>
      </c>
      <c r="P20" s="4">
        <v>0</v>
      </c>
    </row>
    <row r="21" spans="1:16" s="5" customFormat="1" ht="21" customHeight="1">
      <c r="A21" s="2">
        <v>5</v>
      </c>
      <c r="B21" s="11" t="str">
        <f>[1]Лист1!B121</f>
        <v>пгт.  Балтаси, ул.  Наримана, д.24</v>
      </c>
      <c r="C21" s="3">
        <v>168.6</v>
      </c>
      <c r="D21" s="4">
        <v>4653360</v>
      </c>
      <c r="E21" s="1">
        <v>0</v>
      </c>
      <c r="F21" s="1">
        <v>0</v>
      </c>
      <c r="G21" s="4">
        <v>0</v>
      </c>
      <c r="H21" s="1">
        <v>168.6</v>
      </c>
      <c r="I21" s="1">
        <v>4653360</v>
      </c>
      <c r="J21" s="4">
        <v>27600</v>
      </c>
      <c r="K21" s="1">
        <v>0</v>
      </c>
      <c r="L21" s="1">
        <v>0</v>
      </c>
      <c r="M21" s="4">
        <v>0</v>
      </c>
      <c r="N21" s="1">
        <v>0</v>
      </c>
      <c r="O21" s="4">
        <v>0</v>
      </c>
      <c r="P21" s="4">
        <v>0</v>
      </c>
    </row>
    <row r="22" spans="1:16" s="5" customFormat="1" ht="21" customHeight="1">
      <c r="A22" s="2">
        <v>6</v>
      </c>
      <c r="B22" s="11" t="str">
        <f>[1]Лист1!B122</f>
        <v>пгт.  Балтаси, ул.  Свердлова, д.3</v>
      </c>
      <c r="C22" s="3">
        <v>116.6</v>
      </c>
      <c r="D22" s="4">
        <v>2720670</v>
      </c>
      <c r="E22" s="1">
        <v>0</v>
      </c>
      <c r="F22" s="1">
        <v>0</v>
      </c>
      <c r="G22" s="4">
        <v>0</v>
      </c>
      <c r="H22" s="1">
        <v>44.5</v>
      </c>
      <c r="I22" s="1">
        <v>1228200</v>
      </c>
      <c r="J22" s="4">
        <v>27600</v>
      </c>
      <c r="K22" s="1">
        <v>0</v>
      </c>
      <c r="L22" s="1">
        <v>0</v>
      </c>
      <c r="M22" s="4">
        <v>0</v>
      </c>
      <c r="N22" s="1">
        <v>72.099999999999994</v>
      </c>
      <c r="O22" s="4">
        <v>1492470</v>
      </c>
      <c r="P22" s="4">
        <v>20700</v>
      </c>
    </row>
    <row r="23" spans="1:16" s="5" customFormat="1" ht="21" customHeight="1">
      <c r="A23" s="2">
        <v>7</v>
      </c>
      <c r="B23" s="11" t="str">
        <f>[1]Лист1!B123</f>
        <v>пгт.  Балтаси, ул.  Школьная, д.2 в</v>
      </c>
      <c r="C23" s="3">
        <v>72.2</v>
      </c>
      <c r="D23" s="4">
        <v>1992720</v>
      </c>
      <c r="E23" s="1">
        <v>0</v>
      </c>
      <c r="F23" s="1">
        <v>0</v>
      </c>
      <c r="G23" s="4">
        <v>0</v>
      </c>
      <c r="H23" s="1">
        <v>72.2</v>
      </c>
      <c r="I23" s="1">
        <v>1992720</v>
      </c>
      <c r="J23" s="4">
        <v>27600</v>
      </c>
      <c r="K23" s="1">
        <v>0</v>
      </c>
      <c r="L23" s="1">
        <v>0</v>
      </c>
      <c r="M23" s="4">
        <v>0</v>
      </c>
      <c r="N23" s="1">
        <v>0</v>
      </c>
      <c r="O23" s="4">
        <v>0</v>
      </c>
      <c r="P23" s="4">
        <v>0</v>
      </c>
    </row>
    <row r="24" spans="1:16" s="5" customFormat="1" ht="21" customHeight="1">
      <c r="A24" s="2">
        <v>8</v>
      </c>
      <c r="B24" s="11" t="str">
        <f>[1]Лист1!B124</f>
        <v>пгт.  Балтаси, ул.  Школьная, д.3</v>
      </c>
      <c r="C24" s="3">
        <v>249.1</v>
      </c>
      <c r="D24" s="4">
        <v>6479100</v>
      </c>
      <c r="E24" s="1">
        <v>0</v>
      </c>
      <c r="F24" s="1">
        <v>0</v>
      </c>
      <c r="G24" s="4">
        <v>0</v>
      </c>
      <c r="H24" s="1">
        <v>191.7</v>
      </c>
      <c r="I24" s="1">
        <v>5290920</v>
      </c>
      <c r="J24" s="4">
        <v>27600</v>
      </c>
      <c r="K24" s="1">
        <v>0</v>
      </c>
      <c r="L24" s="1">
        <v>0</v>
      </c>
      <c r="M24" s="4">
        <v>0</v>
      </c>
      <c r="N24" s="1">
        <v>57.4</v>
      </c>
      <c r="O24" s="4">
        <v>1188180</v>
      </c>
      <c r="P24" s="4">
        <v>20700</v>
      </c>
    </row>
    <row r="25" spans="1:16" s="5" customFormat="1" ht="21" customHeight="1">
      <c r="A25" s="2">
        <v>9</v>
      </c>
      <c r="B25" s="11" t="str">
        <f>[1]Лист1!B125</f>
        <v>с. Карелино, ул.  Загидуллина, д.20</v>
      </c>
      <c r="C25" s="3">
        <v>219.3</v>
      </c>
      <c r="D25" s="4">
        <v>5427540</v>
      </c>
      <c r="E25" s="1">
        <v>0</v>
      </c>
      <c r="F25" s="1">
        <v>0</v>
      </c>
      <c r="G25" s="4">
        <v>0</v>
      </c>
      <c r="H25" s="1">
        <v>128.69999999999999</v>
      </c>
      <c r="I25" s="1">
        <v>3552120</v>
      </c>
      <c r="J25" s="4">
        <v>27600</v>
      </c>
      <c r="K25" s="1">
        <v>0</v>
      </c>
      <c r="L25" s="1">
        <v>0</v>
      </c>
      <c r="M25" s="4">
        <v>0</v>
      </c>
      <c r="N25" s="1">
        <v>90.6</v>
      </c>
      <c r="O25" s="4">
        <v>1875420</v>
      </c>
      <c r="P25" s="4">
        <v>20700</v>
      </c>
    </row>
    <row r="26" spans="1:16" s="5" customFormat="1" ht="21" customHeight="1">
      <c r="A26" s="2">
        <v>10</v>
      </c>
      <c r="B26" s="11" t="str">
        <f>[1]Лист1!B126</f>
        <v>с. Норма, ул.  Ленина, д.12/1</v>
      </c>
      <c r="C26" s="3">
        <v>304.39999999999998</v>
      </c>
      <c r="D26" s="4">
        <v>8401440</v>
      </c>
      <c r="E26" s="1">
        <v>0</v>
      </c>
      <c r="F26" s="1">
        <v>0</v>
      </c>
      <c r="G26" s="4">
        <v>0</v>
      </c>
      <c r="H26" s="1">
        <v>304.39999999999998</v>
      </c>
      <c r="I26" s="1">
        <v>8401440</v>
      </c>
      <c r="J26" s="4">
        <v>27600</v>
      </c>
      <c r="K26" s="1">
        <v>0</v>
      </c>
      <c r="L26" s="1">
        <v>0</v>
      </c>
      <c r="M26" s="4">
        <v>0</v>
      </c>
      <c r="N26" s="1">
        <v>0</v>
      </c>
      <c r="O26" s="4">
        <v>0</v>
      </c>
      <c r="P26" s="4">
        <v>0</v>
      </c>
    </row>
    <row r="27" spans="1:16" ht="38.25" customHeight="1">
      <c r="A27" s="23" t="s">
        <v>22</v>
      </c>
      <c r="B27" s="24"/>
      <c r="C27" s="10">
        <f>SUM(C28:C45)</f>
        <v>2173.35</v>
      </c>
      <c r="D27" s="10">
        <f>SUM(D28:D45)</f>
        <v>24442056.900000002</v>
      </c>
      <c r="E27" s="10">
        <f t="shared" ref="E27:M27" si="3">SUM(E28:E42)</f>
        <v>0</v>
      </c>
      <c r="F27" s="10">
        <f t="shared" si="3"/>
        <v>0</v>
      </c>
      <c r="G27" s="10">
        <f t="shared" si="3"/>
        <v>0</v>
      </c>
      <c r="H27" s="10">
        <f>SUM(H28:H45)</f>
        <v>29.4</v>
      </c>
      <c r="I27" s="10">
        <f>SUM(I28:I45)</f>
        <v>811440</v>
      </c>
      <c r="J27" s="10">
        <f>I27/H27</f>
        <v>27600</v>
      </c>
      <c r="K27" s="10">
        <f t="shared" si="3"/>
        <v>0</v>
      </c>
      <c r="L27" s="10">
        <f t="shared" si="3"/>
        <v>0</v>
      </c>
      <c r="M27" s="10">
        <f t="shared" si="3"/>
        <v>0</v>
      </c>
      <c r="N27" s="10">
        <f>SUM(N28:N45)</f>
        <v>2143.9500000000003</v>
      </c>
      <c r="O27" s="10">
        <f>SUM(O28:O45)</f>
        <v>23630616.900000002</v>
      </c>
      <c r="P27" s="10">
        <f>O27/N27</f>
        <v>11022</v>
      </c>
    </row>
    <row r="28" spans="1:16" s="5" customFormat="1" ht="21" customHeight="1">
      <c r="A28" s="2">
        <v>1</v>
      </c>
      <c r="B28" s="11" t="str">
        <f>[1]Лист1!B843</f>
        <v>пгт. Балтаси, ул. Пионерская, д.13</v>
      </c>
      <c r="C28" s="3">
        <f>H28+N28</f>
        <v>133.5</v>
      </c>
      <c r="D28" s="3">
        <f>I28+O28</f>
        <v>1471437</v>
      </c>
      <c r="E28" s="1">
        <v>0</v>
      </c>
      <c r="F28" s="1">
        <v>0</v>
      </c>
      <c r="G28" s="4">
        <v>0</v>
      </c>
      <c r="H28" s="1">
        <v>0</v>
      </c>
      <c r="I28" s="1">
        <v>0</v>
      </c>
      <c r="J28" s="4">
        <v>0</v>
      </c>
      <c r="K28" s="1">
        <v>0</v>
      </c>
      <c r="L28" s="1">
        <v>0</v>
      </c>
      <c r="M28" s="4">
        <v>0</v>
      </c>
      <c r="N28" s="1">
        <v>133.5</v>
      </c>
      <c r="O28" s="4">
        <f>N28*P28</f>
        <v>1471437</v>
      </c>
      <c r="P28" s="4">
        <v>11022</v>
      </c>
    </row>
    <row r="29" spans="1:16" s="5" customFormat="1" ht="21" customHeight="1">
      <c r="A29" s="2">
        <v>2</v>
      </c>
      <c r="B29" s="11" t="str">
        <f>[1]Лист1!B844</f>
        <v>пгт. Балтаси, ул. Пионерская, д.15</v>
      </c>
      <c r="C29" s="3">
        <f t="shared" ref="C29:D42" si="4">H29+N29</f>
        <v>91.2</v>
      </c>
      <c r="D29" s="3">
        <f t="shared" si="4"/>
        <v>1005206.4</v>
      </c>
      <c r="E29" s="1">
        <v>0</v>
      </c>
      <c r="F29" s="1">
        <v>0</v>
      </c>
      <c r="G29" s="4">
        <v>0</v>
      </c>
      <c r="H29" s="1">
        <v>0</v>
      </c>
      <c r="I29" s="1">
        <v>0</v>
      </c>
      <c r="J29" s="4">
        <v>0</v>
      </c>
      <c r="K29" s="1">
        <v>0</v>
      </c>
      <c r="L29" s="1">
        <v>0</v>
      </c>
      <c r="M29" s="4">
        <v>0</v>
      </c>
      <c r="N29" s="1">
        <v>91.2</v>
      </c>
      <c r="O29" s="4">
        <f t="shared" ref="O29:O42" si="5">N29*P29</f>
        <v>1005206.4</v>
      </c>
      <c r="P29" s="4">
        <v>11022</v>
      </c>
    </row>
    <row r="30" spans="1:16" s="5" customFormat="1" ht="21" customHeight="1">
      <c r="A30" s="2">
        <v>3</v>
      </c>
      <c r="B30" s="11" t="str">
        <f>[1]Лист1!B845</f>
        <v>пгт. Балтаси, ул. Советская, д.12</v>
      </c>
      <c r="C30" s="3">
        <f t="shared" si="4"/>
        <v>99.9</v>
      </c>
      <c r="D30" s="3">
        <f t="shared" si="4"/>
        <v>1101097.8</v>
      </c>
      <c r="E30" s="1">
        <v>0</v>
      </c>
      <c r="F30" s="1">
        <v>0</v>
      </c>
      <c r="G30" s="4">
        <v>0</v>
      </c>
      <c r="H30" s="1">
        <v>0</v>
      </c>
      <c r="I30" s="1">
        <v>0</v>
      </c>
      <c r="J30" s="4">
        <v>0</v>
      </c>
      <c r="K30" s="1">
        <v>0</v>
      </c>
      <c r="L30" s="1">
        <v>0</v>
      </c>
      <c r="M30" s="4">
        <v>0</v>
      </c>
      <c r="N30" s="1">
        <v>99.9</v>
      </c>
      <c r="O30" s="4">
        <f t="shared" si="5"/>
        <v>1101097.8</v>
      </c>
      <c r="P30" s="4">
        <v>11022</v>
      </c>
    </row>
    <row r="31" spans="1:16" s="5" customFormat="1" ht="21" customHeight="1">
      <c r="A31" s="2">
        <v>4</v>
      </c>
      <c r="B31" s="11" t="str">
        <f>[1]Лист1!B846</f>
        <v>пгт. Балтаси, ул. Ленина, д.138</v>
      </c>
      <c r="C31" s="3">
        <f t="shared" si="4"/>
        <v>95</v>
      </c>
      <c r="D31" s="3">
        <f t="shared" si="4"/>
        <v>1047090</v>
      </c>
      <c r="E31" s="1">
        <v>0</v>
      </c>
      <c r="F31" s="1">
        <v>0</v>
      </c>
      <c r="G31" s="4">
        <v>0</v>
      </c>
      <c r="H31" s="1">
        <v>0</v>
      </c>
      <c r="I31" s="1">
        <v>0</v>
      </c>
      <c r="J31" s="4">
        <v>0</v>
      </c>
      <c r="K31" s="1">
        <v>0</v>
      </c>
      <c r="L31" s="1">
        <v>0</v>
      </c>
      <c r="M31" s="4">
        <v>0</v>
      </c>
      <c r="N31" s="1">
        <v>95</v>
      </c>
      <c r="O31" s="4">
        <f t="shared" si="5"/>
        <v>1047090</v>
      </c>
      <c r="P31" s="4">
        <v>11022</v>
      </c>
    </row>
    <row r="32" spans="1:16" s="5" customFormat="1" ht="21" customHeight="1">
      <c r="A32" s="2">
        <v>5</v>
      </c>
      <c r="B32" s="11" t="str">
        <f>[1]Лист1!B847</f>
        <v>пгт. Балтаси, ул. Ленина, д.144</v>
      </c>
      <c r="C32" s="3">
        <f t="shared" si="4"/>
        <v>65.7</v>
      </c>
      <c r="D32" s="3">
        <f t="shared" si="4"/>
        <v>724145.4</v>
      </c>
      <c r="E32" s="1">
        <v>0</v>
      </c>
      <c r="F32" s="1">
        <v>0</v>
      </c>
      <c r="G32" s="4">
        <v>0</v>
      </c>
      <c r="H32" s="1">
        <v>0</v>
      </c>
      <c r="I32" s="1">
        <v>0</v>
      </c>
      <c r="J32" s="4">
        <v>0</v>
      </c>
      <c r="K32" s="1">
        <v>0</v>
      </c>
      <c r="L32" s="1">
        <v>0</v>
      </c>
      <c r="M32" s="4">
        <v>0</v>
      </c>
      <c r="N32" s="1">
        <v>65.7</v>
      </c>
      <c r="O32" s="4">
        <f t="shared" si="5"/>
        <v>724145.4</v>
      </c>
      <c r="P32" s="4">
        <v>11022</v>
      </c>
    </row>
    <row r="33" spans="1:16" s="5" customFormat="1" ht="21" customHeight="1">
      <c r="A33" s="2">
        <v>6</v>
      </c>
      <c r="B33" s="11" t="str">
        <f>[1]Лист1!B848</f>
        <v>пгт. Балтаси, ул. Ленина, д.146</v>
      </c>
      <c r="C33" s="3">
        <f t="shared" si="4"/>
        <v>89.2</v>
      </c>
      <c r="D33" s="3">
        <f t="shared" si="4"/>
        <v>983162.4</v>
      </c>
      <c r="E33" s="1">
        <v>0</v>
      </c>
      <c r="F33" s="1">
        <v>0</v>
      </c>
      <c r="G33" s="4">
        <v>0</v>
      </c>
      <c r="H33" s="1">
        <v>0</v>
      </c>
      <c r="I33" s="1">
        <v>0</v>
      </c>
      <c r="J33" s="4">
        <v>0</v>
      </c>
      <c r="K33" s="1">
        <v>0</v>
      </c>
      <c r="L33" s="1">
        <v>0</v>
      </c>
      <c r="M33" s="4">
        <v>0</v>
      </c>
      <c r="N33" s="1">
        <v>89.2</v>
      </c>
      <c r="O33" s="4">
        <f t="shared" si="5"/>
        <v>983162.4</v>
      </c>
      <c r="P33" s="4">
        <v>11022</v>
      </c>
    </row>
    <row r="34" spans="1:16" s="5" customFormat="1" ht="21" customHeight="1">
      <c r="A34" s="2">
        <v>7</v>
      </c>
      <c r="B34" s="11" t="str">
        <f>[1]Лист1!B849</f>
        <v>пгт. Балтаси, ул. Ленина, д.148</v>
      </c>
      <c r="C34" s="3">
        <f t="shared" si="4"/>
        <v>129.80000000000001</v>
      </c>
      <c r="D34" s="3">
        <f t="shared" si="4"/>
        <v>1430655.6</v>
      </c>
      <c r="E34" s="1">
        <v>0</v>
      </c>
      <c r="F34" s="1">
        <v>0</v>
      </c>
      <c r="G34" s="4">
        <v>0</v>
      </c>
      <c r="H34" s="1">
        <v>0</v>
      </c>
      <c r="I34" s="1">
        <v>0</v>
      </c>
      <c r="J34" s="4">
        <v>0</v>
      </c>
      <c r="K34" s="1">
        <v>0</v>
      </c>
      <c r="L34" s="1">
        <v>0</v>
      </c>
      <c r="M34" s="4">
        <v>0</v>
      </c>
      <c r="N34" s="1">
        <v>129.80000000000001</v>
      </c>
      <c r="O34" s="4">
        <f t="shared" si="5"/>
        <v>1430655.6</v>
      </c>
      <c r="P34" s="4">
        <v>11022</v>
      </c>
    </row>
    <row r="35" spans="1:16" s="5" customFormat="1" ht="21" customHeight="1">
      <c r="A35" s="2">
        <v>8</v>
      </c>
      <c r="B35" s="11" t="str">
        <f>[1]Лист1!B850</f>
        <v>пгт. Балтаси, ул. Некрасова, д.4</v>
      </c>
      <c r="C35" s="3">
        <f t="shared" si="4"/>
        <v>137.4</v>
      </c>
      <c r="D35" s="3">
        <f t="shared" si="4"/>
        <v>1514422.8</v>
      </c>
      <c r="E35" s="1">
        <v>0</v>
      </c>
      <c r="F35" s="1">
        <v>0</v>
      </c>
      <c r="G35" s="4">
        <v>0</v>
      </c>
      <c r="H35" s="1">
        <v>0</v>
      </c>
      <c r="I35" s="1">
        <v>0</v>
      </c>
      <c r="J35" s="4">
        <v>0</v>
      </c>
      <c r="K35" s="1">
        <v>0</v>
      </c>
      <c r="L35" s="1">
        <v>0</v>
      </c>
      <c r="M35" s="4">
        <v>0</v>
      </c>
      <c r="N35" s="1">
        <v>137.4</v>
      </c>
      <c r="O35" s="4">
        <f t="shared" si="5"/>
        <v>1514422.8</v>
      </c>
      <c r="P35" s="4">
        <v>11022</v>
      </c>
    </row>
    <row r="36" spans="1:16" s="5" customFormat="1" ht="21" customHeight="1">
      <c r="A36" s="2">
        <v>9</v>
      </c>
      <c r="B36" s="11" t="str">
        <f>[1]Лист1!B851</f>
        <v>пгт. Балтаси, ул. Некрасова, д.4а</v>
      </c>
      <c r="C36" s="3">
        <f t="shared" si="4"/>
        <v>152.1</v>
      </c>
      <c r="D36" s="3">
        <f t="shared" si="4"/>
        <v>1676446.2</v>
      </c>
      <c r="E36" s="1">
        <v>0</v>
      </c>
      <c r="F36" s="1">
        <v>0</v>
      </c>
      <c r="G36" s="4">
        <v>0</v>
      </c>
      <c r="H36" s="1">
        <v>0</v>
      </c>
      <c r="I36" s="1">
        <v>0</v>
      </c>
      <c r="J36" s="4">
        <v>0</v>
      </c>
      <c r="K36" s="1">
        <v>0</v>
      </c>
      <c r="L36" s="1">
        <v>0</v>
      </c>
      <c r="M36" s="4">
        <v>0</v>
      </c>
      <c r="N36" s="1">
        <v>152.1</v>
      </c>
      <c r="O36" s="4">
        <f t="shared" si="5"/>
        <v>1676446.2</v>
      </c>
      <c r="P36" s="4">
        <v>11022</v>
      </c>
    </row>
    <row r="37" spans="1:16" s="5" customFormat="1" ht="21" customHeight="1">
      <c r="A37" s="2">
        <v>10</v>
      </c>
      <c r="B37" s="11" t="str">
        <f>[1]Лист1!B852</f>
        <v>пгт. Балтаси, ул. Строителей, д.2</v>
      </c>
      <c r="C37" s="3">
        <f t="shared" si="4"/>
        <v>81.5</v>
      </c>
      <c r="D37" s="3">
        <f t="shared" si="4"/>
        <v>898293</v>
      </c>
      <c r="E37" s="1">
        <v>0</v>
      </c>
      <c r="F37" s="1">
        <v>0</v>
      </c>
      <c r="G37" s="4">
        <v>0</v>
      </c>
      <c r="H37" s="1">
        <v>0</v>
      </c>
      <c r="I37" s="1">
        <v>0</v>
      </c>
      <c r="J37" s="4">
        <v>0</v>
      </c>
      <c r="K37" s="1">
        <v>0</v>
      </c>
      <c r="L37" s="1">
        <v>0</v>
      </c>
      <c r="M37" s="4">
        <v>0</v>
      </c>
      <c r="N37" s="1">
        <v>81.5</v>
      </c>
      <c r="O37" s="4">
        <f t="shared" si="5"/>
        <v>898293</v>
      </c>
      <c r="P37" s="4">
        <v>11022</v>
      </c>
    </row>
    <row r="38" spans="1:16" s="5" customFormat="1" ht="21" customHeight="1">
      <c r="A38" s="2">
        <v>11</v>
      </c>
      <c r="B38" s="11" t="str">
        <f>[1]Лист1!B853</f>
        <v>пгт. Балтаси, ул. Строителей, д.4</v>
      </c>
      <c r="C38" s="3">
        <f t="shared" si="4"/>
        <v>131.69999999999999</v>
      </c>
      <c r="D38" s="3">
        <f t="shared" si="4"/>
        <v>1451597.4</v>
      </c>
      <c r="E38" s="1">
        <v>0</v>
      </c>
      <c r="F38" s="1">
        <v>0</v>
      </c>
      <c r="G38" s="4">
        <v>0</v>
      </c>
      <c r="H38" s="1">
        <v>0</v>
      </c>
      <c r="I38" s="1">
        <v>0</v>
      </c>
      <c r="J38" s="4">
        <v>0</v>
      </c>
      <c r="K38" s="1">
        <v>0</v>
      </c>
      <c r="L38" s="1">
        <v>0</v>
      </c>
      <c r="M38" s="4">
        <v>0</v>
      </c>
      <c r="N38" s="1">
        <v>131.69999999999999</v>
      </c>
      <c r="O38" s="4">
        <f t="shared" si="5"/>
        <v>1451597.4</v>
      </c>
      <c r="P38" s="4">
        <v>11022</v>
      </c>
    </row>
    <row r="39" spans="1:16" s="5" customFormat="1" ht="21" customHeight="1">
      <c r="A39" s="2">
        <v>12</v>
      </c>
      <c r="B39" s="11" t="str">
        <f>[1]Лист1!B854</f>
        <v>пгт. Балтаси, ул. Строителей, д.6</v>
      </c>
      <c r="C39" s="3">
        <f t="shared" si="4"/>
        <v>115.6</v>
      </c>
      <c r="D39" s="3">
        <f t="shared" si="4"/>
        <v>1274143.2</v>
      </c>
      <c r="E39" s="1">
        <v>0</v>
      </c>
      <c r="F39" s="1">
        <v>0</v>
      </c>
      <c r="G39" s="4">
        <v>0</v>
      </c>
      <c r="H39" s="1">
        <v>0</v>
      </c>
      <c r="I39" s="1">
        <v>0</v>
      </c>
      <c r="J39" s="4">
        <v>0</v>
      </c>
      <c r="K39" s="1">
        <v>0</v>
      </c>
      <c r="L39" s="1">
        <v>0</v>
      </c>
      <c r="M39" s="4">
        <v>0</v>
      </c>
      <c r="N39" s="1">
        <v>115.6</v>
      </c>
      <c r="O39" s="4">
        <f t="shared" si="5"/>
        <v>1274143.2</v>
      </c>
      <c r="P39" s="4">
        <v>11022</v>
      </c>
    </row>
    <row r="40" spans="1:16" s="5" customFormat="1" ht="21" customHeight="1">
      <c r="A40" s="2">
        <v>13</v>
      </c>
      <c r="B40" s="11" t="str">
        <f>[1]Лист1!B855</f>
        <v>пгт. Балтаси, ул. Кирова, д.1</v>
      </c>
      <c r="C40" s="3">
        <f t="shared" si="4"/>
        <v>151.9</v>
      </c>
      <c r="D40" s="3">
        <f t="shared" si="4"/>
        <v>1674241.8</v>
      </c>
      <c r="E40" s="1">
        <v>0</v>
      </c>
      <c r="F40" s="1">
        <v>0</v>
      </c>
      <c r="G40" s="4">
        <v>0</v>
      </c>
      <c r="H40" s="1">
        <v>0</v>
      </c>
      <c r="I40" s="1">
        <v>0</v>
      </c>
      <c r="J40" s="4">
        <v>0</v>
      </c>
      <c r="K40" s="1">
        <v>0</v>
      </c>
      <c r="L40" s="1">
        <v>0</v>
      </c>
      <c r="M40" s="4">
        <v>0</v>
      </c>
      <c r="N40" s="1">
        <v>151.9</v>
      </c>
      <c r="O40" s="4">
        <f t="shared" si="5"/>
        <v>1674241.8</v>
      </c>
      <c r="P40" s="4">
        <v>11022</v>
      </c>
    </row>
    <row r="41" spans="1:16" s="5" customFormat="1" ht="21" customHeight="1">
      <c r="A41" s="2">
        <v>14</v>
      </c>
      <c r="B41" s="11" t="str">
        <f>[1]Лист1!B856</f>
        <v>пгт. Балтаси, ул. Кирова, д.3</v>
      </c>
      <c r="C41" s="3">
        <f t="shared" si="4"/>
        <v>140.19999999999999</v>
      </c>
      <c r="D41" s="3">
        <f t="shared" si="4"/>
        <v>1545284.4</v>
      </c>
      <c r="E41" s="1">
        <v>0</v>
      </c>
      <c r="F41" s="1">
        <v>0</v>
      </c>
      <c r="G41" s="4">
        <v>0</v>
      </c>
      <c r="H41" s="1">
        <v>0</v>
      </c>
      <c r="I41" s="1">
        <v>0</v>
      </c>
      <c r="J41" s="4">
        <v>0</v>
      </c>
      <c r="K41" s="1">
        <v>0</v>
      </c>
      <c r="L41" s="1">
        <v>0</v>
      </c>
      <c r="M41" s="4">
        <v>0</v>
      </c>
      <c r="N41" s="1">
        <v>140.19999999999999</v>
      </c>
      <c r="O41" s="4">
        <f t="shared" si="5"/>
        <v>1545284.4</v>
      </c>
      <c r="P41" s="4">
        <v>11022</v>
      </c>
    </row>
    <row r="42" spans="1:16" s="5" customFormat="1" ht="21" customHeight="1">
      <c r="A42" s="2">
        <v>15</v>
      </c>
      <c r="B42" s="11" t="str">
        <f>[1]Лист1!B857</f>
        <v>с.Ципья, ул.Рабочая, д.10</v>
      </c>
      <c r="C42" s="3">
        <f t="shared" si="4"/>
        <v>58.8</v>
      </c>
      <c r="D42" s="3">
        <f t="shared" si="4"/>
        <v>1135486.8</v>
      </c>
      <c r="E42" s="1">
        <v>0</v>
      </c>
      <c r="F42" s="1">
        <v>0</v>
      </c>
      <c r="G42" s="4">
        <v>0</v>
      </c>
      <c r="H42" s="1">
        <v>29.4</v>
      </c>
      <c r="I42" s="1">
        <f>H42*J42</f>
        <v>811440</v>
      </c>
      <c r="J42" s="4">
        <v>27600</v>
      </c>
      <c r="K42" s="1">
        <v>0</v>
      </c>
      <c r="L42" s="1">
        <v>0</v>
      </c>
      <c r="M42" s="4">
        <v>0</v>
      </c>
      <c r="N42" s="1">
        <v>29.4</v>
      </c>
      <c r="O42" s="4">
        <f t="shared" si="5"/>
        <v>324046.8</v>
      </c>
      <c r="P42" s="4">
        <v>11022</v>
      </c>
    </row>
    <row r="43" spans="1:16" s="5" customFormat="1" ht="21" customHeight="1">
      <c r="A43" s="2">
        <v>16</v>
      </c>
      <c r="B43" s="11" t="str">
        <f>[1]Лист1!B1377</f>
        <v>с. Карадуван, ул. Сибирский тракт, д.42</v>
      </c>
      <c r="C43" s="3">
        <f>N43</f>
        <v>148.69999999999999</v>
      </c>
      <c r="D43" s="3">
        <f t="shared" ref="D43:D45" si="6">O43</f>
        <v>1638971.4</v>
      </c>
      <c r="E43" s="1">
        <v>0</v>
      </c>
      <c r="F43" s="1">
        <v>0</v>
      </c>
      <c r="G43" s="4">
        <v>0</v>
      </c>
      <c r="H43" s="1">
        <v>0</v>
      </c>
      <c r="I43" s="1">
        <v>0</v>
      </c>
      <c r="J43" s="4">
        <v>0</v>
      </c>
      <c r="K43" s="1">
        <v>0</v>
      </c>
      <c r="L43" s="1">
        <v>0</v>
      </c>
      <c r="M43" s="4">
        <v>0</v>
      </c>
      <c r="N43" s="1">
        <v>148.69999999999999</v>
      </c>
      <c r="O43" s="4">
        <f>N43*P43</f>
        <v>1638971.4</v>
      </c>
      <c r="P43" s="4">
        <v>11022</v>
      </c>
    </row>
    <row r="44" spans="1:16" s="5" customFormat="1" ht="21" customHeight="1">
      <c r="A44" s="2">
        <v>17</v>
      </c>
      <c r="B44" s="11" t="str">
        <f>[1]Лист1!B1378</f>
        <v>с. Ципья, ул. Школьная, д.11</v>
      </c>
      <c r="C44" s="3">
        <f>N44</f>
        <v>161.96</v>
      </c>
      <c r="D44" s="3">
        <f t="shared" si="6"/>
        <v>1785123.12</v>
      </c>
      <c r="E44" s="1">
        <v>0</v>
      </c>
      <c r="F44" s="1">
        <v>0</v>
      </c>
      <c r="G44" s="4">
        <v>0</v>
      </c>
      <c r="H44" s="1">
        <v>0</v>
      </c>
      <c r="I44" s="1">
        <v>0</v>
      </c>
      <c r="J44" s="4">
        <v>0</v>
      </c>
      <c r="K44" s="1">
        <v>0</v>
      </c>
      <c r="L44" s="1">
        <v>0</v>
      </c>
      <c r="M44" s="4">
        <v>0</v>
      </c>
      <c r="N44" s="1">
        <v>161.96</v>
      </c>
      <c r="O44" s="4">
        <f t="shared" ref="O44:O45" si="7">N44*P44</f>
        <v>1785123.12</v>
      </c>
      <c r="P44" s="4">
        <v>11022</v>
      </c>
    </row>
    <row r="45" spans="1:16" s="5" customFormat="1" ht="21" customHeight="1">
      <c r="A45" s="2">
        <v>18</v>
      </c>
      <c r="B45" s="11" t="str">
        <f>[1]Лист1!B1379</f>
        <v>с. Карелино, ул. Загидуллина, д.16</v>
      </c>
      <c r="C45" s="3">
        <f>N45</f>
        <v>189.19</v>
      </c>
      <c r="D45" s="3">
        <f t="shared" si="6"/>
        <v>2085252.18</v>
      </c>
      <c r="E45" s="1">
        <v>0</v>
      </c>
      <c r="F45" s="1">
        <v>0</v>
      </c>
      <c r="G45" s="4">
        <v>0</v>
      </c>
      <c r="H45" s="1">
        <v>0</v>
      </c>
      <c r="I45" s="1">
        <v>0</v>
      </c>
      <c r="J45" s="4">
        <v>0</v>
      </c>
      <c r="K45" s="1">
        <v>0</v>
      </c>
      <c r="L45" s="1">
        <v>0</v>
      </c>
      <c r="M45" s="4">
        <v>0</v>
      </c>
      <c r="N45" s="1">
        <v>189.19</v>
      </c>
      <c r="O45" s="4">
        <f t="shared" si="7"/>
        <v>2085252.18</v>
      </c>
      <c r="P45" s="4">
        <v>11022</v>
      </c>
    </row>
  </sheetData>
  <mergeCells count="27">
    <mergeCell ref="A15:B15"/>
    <mergeCell ref="C12:C13"/>
    <mergeCell ref="D12:D13"/>
    <mergeCell ref="A16:B16"/>
    <mergeCell ref="A27:B27"/>
    <mergeCell ref="G12:G13"/>
    <mergeCell ref="E10:P10"/>
    <mergeCell ref="E11:G11"/>
    <mergeCell ref="H11:J11"/>
    <mergeCell ref="K11:M11"/>
    <mergeCell ref="M12:M13"/>
    <mergeCell ref="L2:P2"/>
    <mergeCell ref="A7:P7"/>
    <mergeCell ref="N12:N13"/>
    <mergeCell ref="O12:O13"/>
    <mergeCell ref="P12:P13"/>
    <mergeCell ref="H12:H13"/>
    <mergeCell ref="I12:I13"/>
    <mergeCell ref="J12:J13"/>
    <mergeCell ref="K12:K13"/>
    <mergeCell ref="L12:L13"/>
    <mergeCell ref="A10:A13"/>
    <mergeCell ref="B10:B13"/>
    <mergeCell ref="C10:D11"/>
    <mergeCell ref="N11:P11"/>
    <mergeCell ref="E12:E13"/>
    <mergeCell ref="F12:F13"/>
  </mergeCells>
  <printOptions horizontalCentered="1"/>
  <pageMargins left="0.69444444444444442" right="0.69444444444444442" top="0.75" bottom="0.75" header="0.3" footer="0.3"/>
  <pageSetup paperSize="9" scale="39" fitToHeight="100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9" sqref="B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МСАЖКХ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Войкова</dc:creator>
  <cp:lastModifiedBy>Я</cp:lastModifiedBy>
  <cp:lastPrinted>2014-04-09T10:41:51Z</cp:lastPrinted>
  <dcterms:created xsi:type="dcterms:W3CDTF">2012-05-26T07:04:11Z</dcterms:created>
  <dcterms:modified xsi:type="dcterms:W3CDTF">2014-04-29T06:03:56Z</dcterms:modified>
</cp:coreProperties>
</file>