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50" windowHeight="11640" activeTab="6"/>
  </bookViews>
  <sheets>
    <sheet name="17.01" sheetId="1" r:id="rId1"/>
    <sheet name="24.01" sheetId="2" r:id="rId2"/>
    <sheet name="31.01" sheetId="3" r:id="rId3"/>
    <sheet name="07.02" sheetId="4" r:id="rId4"/>
    <sheet name="14.02" sheetId="5" r:id="rId5"/>
    <sheet name="22.02" sheetId="6" r:id="rId6"/>
    <sheet name="28.02" sheetId="7" r:id="rId7"/>
  </sheets>
  <calcPr calcId="144525"/>
</workbook>
</file>

<file path=xl/calcChain.xml><?xml version="1.0" encoding="utf-8"?>
<calcChain xmlns="http://schemas.openxmlformats.org/spreadsheetml/2006/main">
  <c r="L33" i="7" l="1"/>
  <c r="C33" i="7"/>
  <c r="D33" i="7" s="1"/>
  <c r="B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J9" i="7"/>
  <c r="J33" i="7" s="1"/>
  <c r="I9" i="7"/>
  <c r="I33" i="7" s="1"/>
  <c r="G9" i="7"/>
  <c r="K9" i="7" s="1"/>
  <c r="F9" i="7"/>
  <c r="F33" i="7" s="1"/>
  <c r="E9" i="7"/>
  <c r="E33" i="7" s="1"/>
  <c r="D9" i="7"/>
  <c r="K8" i="7"/>
  <c r="H8" i="7"/>
  <c r="D8" i="7"/>
  <c r="H30" i="6"/>
  <c r="K33" i="7" l="1"/>
  <c r="H9" i="7"/>
  <c r="G33" i="7"/>
  <c r="L33" i="6"/>
  <c r="B33" i="6"/>
  <c r="H32" i="6"/>
  <c r="H31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J9" i="6"/>
  <c r="J33" i="6" s="1"/>
  <c r="I9" i="6"/>
  <c r="I33" i="6" s="1"/>
  <c r="G9" i="6"/>
  <c r="F9" i="6"/>
  <c r="F33" i="6" s="1"/>
  <c r="E9" i="6"/>
  <c r="E33" i="6" s="1"/>
  <c r="K8" i="6"/>
  <c r="H8" i="6"/>
  <c r="D8" i="6"/>
  <c r="L33" i="5"/>
  <c r="C33" i="5"/>
  <c r="B33" i="5"/>
  <c r="H32" i="5"/>
  <c r="H31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J9" i="5"/>
  <c r="J33" i="5" s="1"/>
  <c r="I9" i="5"/>
  <c r="I33" i="5" s="1"/>
  <c r="G9" i="5"/>
  <c r="F9" i="5"/>
  <c r="F33" i="5" s="1"/>
  <c r="E9" i="5"/>
  <c r="E33" i="5" s="1"/>
  <c r="D9" i="5"/>
  <c r="K8" i="5"/>
  <c r="H8" i="5"/>
  <c r="D8" i="5"/>
  <c r="J9" i="4"/>
  <c r="I9" i="4"/>
  <c r="G9" i="4"/>
  <c r="F9" i="4"/>
  <c r="E9" i="4"/>
  <c r="H32" i="4"/>
  <c r="H9" i="5" l="1"/>
  <c r="D33" i="5"/>
  <c r="H9" i="6"/>
  <c r="G33" i="6"/>
  <c r="K9" i="5"/>
  <c r="K33" i="5" s="1"/>
  <c r="G33" i="5"/>
  <c r="H31" i="4"/>
  <c r="L33" i="4" l="1"/>
  <c r="C33" i="4"/>
  <c r="D33" i="4" s="1"/>
  <c r="B33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J33" i="4"/>
  <c r="I33" i="4"/>
  <c r="K9" i="4"/>
  <c r="F33" i="4"/>
  <c r="E33" i="4"/>
  <c r="D9" i="4"/>
  <c r="K8" i="4"/>
  <c r="H8" i="4"/>
  <c r="D8" i="4"/>
  <c r="K8" i="3"/>
  <c r="C31" i="3"/>
  <c r="B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J9" i="3"/>
  <c r="J31" i="3" s="1"/>
  <c r="I9" i="3"/>
  <c r="I31" i="3" s="1"/>
  <c r="G9" i="3"/>
  <c r="K9" i="3" s="1"/>
  <c r="F9" i="3"/>
  <c r="H9" i="3" s="1"/>
  <c r="E9" i="3"/>
  <c r="E31" i="3" s="1"/>
  <c r="D9" i="3"/>
  <c r="L31" i="3"/>
  <c r="H8" i="3"/>
  <c r="D8" i="3"/>
  <c r="L8" i="2"/>
  <c r="D31" i="3" l="1"/>
  <c r="K33" i="4"/>
  <c r="H9" i="4"/>
  <c r="G33" i="4"/>
  <c r="K31" i="3"/>
  <c r="G31" i="3"/>
  <c r="F31" i="3"/>
  <c r="H13" i="2"/>
  <c r="H14" i="2"/>
  <c r="L31" i="2" l="1"/>
  <c r="C31" i="2"/>
  <c r="D31" i="2" s="1"/>
  <c r="B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2" i="2"/>
  <c r="H11" i="2"/>
  <c r="H10" i="2"/>
  <c r="J9" i="2"/>
  <c r="J31" i="2" s="1"/>
  <c r="I9" i="2"/>
  <c r="I31" i="2" s="1"/>
  <c r="G9" i="2"/>
  <c r="K9" i="2" s="1"/>
  <c r="K31" i="2" s="1"/>
  <c r="F9" i="2"/>
  <c r="F31" i="2" s="1"/>
  <c r="E9" i="2"/>
  <c r="E31" i="2" s="1"/>
  <c r="D9" i="2"/>
  <c r="H8" i="2"/>
  <c r="D8" i="2"/>
  <c r="H29" i="1"/>
  <c r="H28" i="1"/>
  <c r="H27" i="1"/>
  <c r="H23" i="1"/>
  <c r="H25" i="1"/>
  <c r="H22" i="1"/>
  <c r="H21" i="1"/>
  <c r="H20" i="1"/>
  <c r="H17" i="1"/>
  <c r="H16" i="1"/>
  <c r="H15" i="1"/>
  <c r="H12" i="1"/>
  <c r="H10" i="1"/>
  <c r="H11" i="1"/>
  <c r="H14" i="1"/>
  <c r="H18" i="1"/>
  <c r="H19" i="1"/>
  <c r="H24" i="1"/>
  <c r="H26" i="1"/>
  <c r="J9" i="1"/>
  <c r="I9" i="1"/>
  <c r="G9" i="1"/>
  <c r="F9" i="1"/>
  <c r="E9" i="1"/>
  <c r="H9" i="2" l="1"/>
  <c r="G31" i="2"/>
  <c r="H9" i="1"/>
  <c r="L30" i="1"/>
  <c r="J30" i="1"/>
  <c r="I30" i="1"/>
  <c r="C30" i="1"/>
  <c r="B30" i="1"/>
  <c r="H8" i="1"/>
  <c r="F30" i="1"/>
  <c r="D9" i="1"/>
  <c r="D8" i="1"/>
  <c r="D30" i="1" l="1"/>
  <c r="G30" i="1"/>
  <c r="K30" i="1"/>
  <c r="E30" i="1"/>
  <c r="D9" i="6"/>
  <c r="C33" i="6"/>
  <c r="D33" i="6" s="1"/>
  <c r="K9" i="6"/>
  <c r="K33" i="6" s="1"/>
</calcChain>
</file>

<file path=xl/sharedStrings.xml><?xml version="1.0" encoding="utf-8"?>
<sst xmlns="http://schemas.openxmlformats.org/spreadsheetml/2006/main" count="336" uniqueCount="53">
  <si>
    <t>ЕЖЕНЕДЕЛЬНАЯ ИНФОРМАЦИЯ</t>
  </si>
  <si>
    <t>об исполнении бюджета Балтасинского района</t>
  </si>
  <si>
    <t xml:space="preserve"> </t>
  </si>
  <si>
    <t>Наименование показателя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</si>
  <si>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</si>
  <si>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</si>
  <si>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</si>
  <si>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</si>
  <si>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</si>
  <si>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</si>
  <si>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</si>
  <si>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</si>
  <si>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</si>
  <si>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                 ВСЕГО ДОХОДОВ</t>
  </si>
  <si>
    <t>Председатель финансово-бюджетной палаты</t>
  </si>
  <si>
    <t>__________________</t>
  </si>
  <si>
    <t>Р.М.Ильясов</t>
  </si>
  <si>
    <t>2013 год</t>
  </si>
  <si>
    <t>в т.ч. январь</t>
  </si>
  <si>
    <t>План 1 кв</t>
  </si>
  <si>
    <t>на 17.01.2014 г.</t>
  </si>
  <si>
    <t>2014 год</t>
  </si>
  <si>
    <t>По сравнению с 2013 г. "исполнение"</t>
  </si>
  <si>
    <t>Субвенция архив</t>
  </si>
  <si>
    <t>Субвенция на протоколы об административных правонарушениях</t>
  </si>
  <si>
    <t>Субвенция на отлов, содержание и регулирование численности безнадзорных животных</t>
  </si>
  <si>
    <t xml:space="preserve">Дотация </t>
  </si>
  <si>
    <t>Субсидия на выравнивание уровня бюджетной обеспеченности бюджетов поселений</t>
  </si>
  <si>
    <t xml:space="preserve">Субвенции на обеспечение общедоступного и бесплатного дошкольного образования 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</si>
  <si>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</si>
  <si>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</si>
  <si>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</si>
  <si>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</si>
  <si>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</si>
  <si>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</si>
  <si>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</si>
  <si>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</si>
  <si>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</si>
  <si>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</si>
  <si>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</si>
  <si>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</si>
  <si>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на проведение мероприятий по предупреждению и ликвидацию болезней животных и их лечению</t>
  </si>
  <si>
    <t>Субсидиия на капитальный ремонт жилого фонда за счет бюджета РТ</t>
  </si>
  <si>
    <t>на 24.01.2014 г.</t>
  </si>
  <si>
    <t>Субсидия на повышение квалификации мун. служащих</t>
  </si>
  <si>
    <t>на 31.01.2014 г.</t>
  </si>
  <si>
    <t>в т.ч. февраль</t>
  </si>
  <si>
    <t>Грант поселениям</t>
  </si>
  <si>
    <t>Надбавка пед. работникам - молодым специалистам</t>
  </si>
  <si>
    <t>на 07.02.2014 г.</t>
  </si>
  <si>
    <t>на 14.02.2014 г.</t>
  </si>
  <si>
    <t>на 22.02.2014 г.</t>
  </si>
  <si>
    <t>на 28.02.2014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</si>
</sst>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62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4" xfId="1" applyFont="1" applyBorder="1" applyAlignment="1">
      <alignment vertical="justify"/>
    </xf>
    <xf numFmtId="16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5" xfId="1" applyFont="1" applyBorder="1" applyAlignment="1">
      <alignment vertical="justify"/>
    </xf>
    <xf numFmtId="164" fontId="3" fillId="2" borderId="5" xfId="1" applyNumberFormat="1" applyFont="1" applyFill="1" applyBorder="1" applyAlignment="1">
      <alignment horizontal="center" wrapText="1"/>
    </xf>
    <xf numFmtId="164" fontId="3" fillId="0" borderId="5" xfId="2" applyNumberFormat="1" applyFont="1" applyBorder="1" applyAlignment="1">
      <alignment horizontal="center"/>
    </xf>
    <xf numFmtId="164" fontId="3" fillId="0" borderId="5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2" fontId="6" fillId="0" borderId="5" xfId="0" applyNumberFormat="1" applyFont="1" applyFill="1" applyBorder="1" applyAlignment="1">
      <alignment vertical="justify"/>
    </xf>
    <xf numFmtId="2" fontId="6" fillId="0" borderId="5" xfId="0" applyNumberFormat="1" applyFont="1" applyBorder="1"/>
    <xf numFmtId="0" fontId="2" fillId="0" borderId="5" xfId="0" applyFont="1" applyBorder="1" applyAlignment="1">
      <alignment vertical="justify"/>
    </xf>
    <xf numFmtId="0" fontId="2" fillId="0" borderId="5" xfId="6" applyFont="1" applyBorder="1" applyAlignment="1">
      <alignment vertical="justify"/>
    </xf>
    <xf numFmtId="0" fontId="0" fillId="0" borderId="5" xfId="0" applyBorder="1"/>
    <xf numFmtId="2" fontId="3" fillId="0" borderId="5" xfId="1" applyNumberFormat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164" fontId="2" fillId="0" borderId="5" xfId="5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5" xfId="1" applyNumberFormat="1" applyFont="1" applyBorder="1" applyAlignment="1">
      <alignment horizontal="center"/>
    </xf>
    <xf numFmtId="2" fontId="3" fillId="0" borderId="5" xfId="5" applyNumberFormat="1" applyFont="1" applyBorder="1" applyAlignment="1">
      <alignment horizontal="center"/>
    </xf>
    <xf numFmtId="0" fontId="2" fillId="0" borderId="5" xfId="1" applyFont="1" applyBorder="1" applyAlignment="1">
      <alignment horizontal="left" vertical="justify" wrapText="1"/>
    </xf>
    <xf numFmtId="2" fontId="2" fillId="0" borderId="5" xfId="5" applyNumberFormat="1" applyFont="1" applyBorder="1" applyAlignment="1">
      <alignment horizontal="center"/>
    </xf>
    <xf numFmtId="2" fontId="2" fillId="2" borderId="1" xfId="1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0" fillId="0" borderId="0" xfId="0" applyNumberFormat="1"/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5" xfId="1" applyFont="1" applyBorder="1" applyAlignment="1">
      <alignment horizontal="center" vertical="justify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justify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Лист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zoomScale="80" zoomScaleNormal="80" workbookViewId="0">
      <pane xSplit="1" ySplit="9" topLeftCell="D10" activePane="bottomRight" state="frozen"/>
      <selection pane="topRight" activeCell="B1" sqref="B1"/>
      <selection pane="bottomLeft" activeCell="A10" sqref="A10"/>
      <selection pane="bottomRight" activeCell="J10" sqref="J10:J29"/>
    </sheetView>
  </sheetViews>
  <sheetFormatPr defaultRowHeight="15" x14ac:dyDescent="0.2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20.25" x14ac:dyDescent="0.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20.25" x14ac:dyDescent="0.3">
      <c r="A3" s="49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 x14ac:dyDescent="0.3">
      <c r="A5" s="50" t="s">
        <v>3</v>
      </c>
      <c r="B5" s="53" t="s">
        <v>17</v>
      </c>
      <c r="C5" s="54"/>
      <c r="D5" s="54"/>
      <c r="E5" s="55" t="s">
        <v>21</v>
      </c>
      <c r="F5" s="56"/>
      <c r="G5" s="56"/>
      <c r="H5" s="56"/>
      <c r="I5" s="56"/>
      <c r="J5" s="57"/>
      <c r="K5" s="58" t="s">
        <v>22</v>
      </c>
      <c r="L5" s="58"/>
    </row>
    <row r="6" spans="1:12" ht="21.75" customHeight="1" x14ac:dyDescent="0.25">
      <c r="A6" s="51"/>
      <c r="B6" s="59" t="s">
        <v>4</v>
      </c>
      <c r="C6" s="50" t="s">
        <v>5</v>
      </c>
      <c r="D6" s="50" t="s">
        <v>6</v>
      </c>
      <c r="E6" s="59" t="s">
        <v>7</v>
      </c>
      <c r="F6" s="46" t="s">
        <v>19</v>
      </c>
      <c r="G6" s="50" t="s">
        <v>5</v>
      </c>
      <c r="H6" s="50" t="s">
        <v>6</v>
      </c>
      <c r="I6" s="61" t="s">
        <v>18</v>
      </c>
      <c r="J6" s="58" t="s">
        <v>8</v>
      </c>
      <c r="K6" s="58"/>
      <c r="L6" s="58"/>
    </row>
    <row r="7" spans="1:12" ht="31.5" customHeight="1" x14ac:dyDescent="0.3">
      <c r="A7" s="52"/>
      <c r="B7" s="60"/>
      <c r="C7" s="52"/>
      <c r="D7" s="52"/>
      <c r="E7" s="60"/>
      <c r="F7" s="47"/>
      <c r="G7" s="52"/>
      <c r="H7" s="52"/>
      <c r="I7" s="61"/>
      <c r="J7" s="58"/>
      <c r="K7" s="3" t="s">
        <v>9</v>
      </c>
      <c r="L7" s="3" t="s">
        <v>10</v>
      </c>
    </row>
    <row r="8" spans="1:12" ht="20.25" x14ac:dyDescent="0.3">
      <c r="A8" s="17" t="s">
        <v>11</v>
      </c>
      <c r="B8" s="19">
        <v>187313</v>
      </c>
      <c r="C8" s="21">
        <v>3953.6</v>
      </c>
      <c r="D8" s="15">
        <f>C8/B8*100</f>
        <v>2.1106917298852723</v>
      </c>
      <c r="E8" s="11">
        <v>228589</v>
      </c>
      <c r="F8" s="11">
        <v>36849</v>
      </c>
      <c r="G8" s="12">
        <v>2046.9</v>
      </c>
      <c r="H8" s="14">
        <f>G8/F8*100</f>
        <v>5.5548318814621833</v>
      </c>
      <c r="I8" s="11">
        <v>2046.9</v>
      </c>
      <c r="J8" s="12">
        <v>2046.9</v>
      </c>
      <c r="K8" s="16"/>
      <c r="L8" s="13">
        <v>1906.7</v>
      </c>
    </row>
    <row r="9" spans="1:12" ht="20.25" x14ac:dyDescent="0.3">
      <c r="A9" s="4" t="s">
        <v>12</v>
      </c>
      <c r="B9" s="19">
        <v>325229</v>
      </c>
      <c r="C9" s="22">
        <v>151.19999999999999</v>
      </c>
      <c r="D9" s="15">
        <f>C9/B9*100</f>
        <v>4.6490319128982958E-2</v>
      </c>
      <c r="E9" s="35">
        <f>SUM(E10:E29)</f>
        <v>442302.67000000004</v>
      </c>
      <c r="F9" s="20">
        <f>SUM(F10:F29)</f>
        <v>129968.56999999999</v>
      </c>
      <c r="G9" s="20">
        <f>SUM(G10:G29)</f>
        <v>21002.7</v>
      </c>
      <c r="H9" s="14">
        <f>G9/F9*100</f>
        <v>16.15983002659797</v>
      </c>
      <c r="I9" s="20">
        <f t="shared" ref="I9:J9" si="0">SUM(I10:I29)</f>
        <v>21002.7</v>
      </c>
      <c r="J9" s="20">
        <f t="shared" si="0"/>
        <v>21002.7</v>
      </c>
      <c r="K9" s="16"/>
      <c r="L9" s="5">
        <v>12918.2</v>
      </c>
    </row>
    <row r="10" spans="1:12" ht="20.25" x14ac:dyDescent="0.3">
      <c r="A10" s="28" t="s">
        <v>26</v>
      </c>
      <c r="B10" s="29"/>
      <c r="C10" s="22"/>
      <c r="D10" s="5"/>
      <c r="E10" s="25">
        <v>25269.1</v>
      </c>
      <c r="F10" s="32">
        <v>5053.8</v>
      </c>
      <c r="G10" s="32">
        <v>842.3</v>
      </c>
      <c r="H10" s="33">
        <f t="shared" ref="H10:H29" si="1">G10/F10*100</f>
        <v>16.666666666666664</v>
      </c>
      <c r="I10" s="32">
        <v>842.3</v>
      </c>
      <c r="J10" s="32">
        <v>842.3</v>
      </c>
      <c r="K10" s="34"/>
      <c r="L10" s="5"/>
    </row>
    <row r="11" spans="1:12" ht="40.5" x14ac:dyDescent="0.3">
      <c r="A11" s="27" t="s">
        <v>27</v>
      </c>
      <c r="B11" s="29"/>
      <c r="C11" s="22"/>
      <c r="D11" s="5"/>
      <c r="E11" s="26">
        <v>10695.9</v>
      </c>
      <c r="F11" s="32">
        <v>2139.1999999999998</v>
      </c>
      <c r="G11" s="32">
        <v>356.5</v>
      </c>
      <c r="H11" s="33">
        <f t="shared" si="1"/>
        <v>16.665108451757668</v>
      </c>
      <c r="I11" s="32">
        <v>356.5</v>
      </c>
      <c r="J11" s="32">
        <v>356.5</v>
      </c>
      <c r="K11" s="34"/>
      <c r="L11" s="5"/>
    </row>
    <row r="12" spans="1:12" ht="60.75" x14ac:dyDescent="0.3">
      <c r="A12" s="27" t="s">
        <v>29</v>
      </c>
      <c r="B12" s="29"/>
      <c r="C12" s="22"/>
      <c r="D12" s="5"/>
      <c r="E12" s="26">
        <v>143382.5</v>
      </c>
      <c r="F12" s="32">
        <v>43014.8</v>
      </c>
      <c r="G12" s="32">
        <v>7169.2</v>
      </c>
      <c r="H12" s="33">
        <f t="shared" si="1"/>
        <v>16.666821652082536</v>
      </c>
      <c r="I12" s="32">
        <v>7169.2</v>
      </c>
      <c r="J12" s="32">
        <v>7169.2</v>
      </c>
      <c r="K12" s="34"/>
      <c r="L12" s="5"/>
    </row>
    <row r="13" spans="1:12" ht="20.25" x14ac:dyDescent="0.3">
      <c r="A13" s="27" t="s">
        <v>42</v>
      </c>
      <c r="B13" s="29"/>
      <c r="C13" s="22"/>
      <c r="D13" s="5"/>
      <c r="E13" s="26">
        <v>1538</v>
      </c>
      <c r="F13" s="32">
        <v>461.4</v>
      </c>
      <c r="G13" s="32"/>
      <c r="H13" s="33"/>
      <c r="I13" s="32"/>
      <c r="J13" s="32"/>
      <c r="K13" s="34"/>
      <c r="L13" s="5"/>
    </row>
    <row r="14" spans="1:12" ht="40.5" x14ac:dyDescent="0.3">
      <c r="A14" s="27" t="s">
        <v>30</v>
      </c>
      <c r="B14" s="29"/>
      <c r="C14" s="22"/>
      <c r="D14" s="5"/>
      <c r="E14" s="26">
        <v>262.60000000000002</v>
      </c>
      <c r="F14" s="32">
        <v>52.5</v>
      </c>
      <c r="G14" s="32">
        <v>8.8000000000000007</v>
      </c>
      <c r="H14" s="33">
        <f t="shared" si="1"/>
        <v>16.761904761904763</v>
      </c>
      <c r="I14" s="32">
        <v>8.8000000000000007</v>
      </c>
      <c r="J14" s="32">
        <v>8.8000000000000007</v>
      </c>
      <c r="K14" s="34"/>
      <c r="L14" s="5"/>
    </row>
    <row r="15" spans="1:12" ht="40.5" x14ac:dyDescent="0.3">
      <c r="A15" s="27" t="s">
        <v>31</v>
      </c>
      <c r="B15" s="29"/>
      <c r="C15" s="22"/>
      <c r="D15" s="5"/>
      <c r="E15" s="26">
        <v>194014.5</v>
      </c>
      <c r="F15" s="32">
        <v>58204.4</v>
      </c>
      <c r="G15" s="32">
        <v>9700.7000000000007</v>
      </c>
      <c r="H15" s="33">
        <f t="shared" si="1"/>
        <v>16.666609397227703</v>
      </c>
      <c r="I15" s="32">
        <v>9700.7000000000007</v>
      </c>
      <c r="J15" s="32">
        <v>9700.7000000000007</v>
      </c>
      <c r="K15" s="34"/>
      <c r="L15" s="5"/>
    </row>
    <row r="16" spans="1:12" ht="40.5" x14ac:dyDescent="0.3">
      <c r="A16" s="27" t="s">
        <v>28</v>
      </c>
      <c r="B16" s="29"/>
      <c r="C16" s="22"/>
      <c r="D16" s="5"/>
      <c r="E16" s="26">
        <v>53847.9</v>
      </c>
      <c r="F16" s="32">
        <v>16154.4</v>
      </c>
      <c r="G16" s="32">
        <v>2692.4</v>
      </c>
      <c r="H16" s="33">
        <f t="shared" si="1"/>
        <v>16.666666666666668</v>
      </c>
      <c r="I16" s="32">
        <v>2692.4</v>
      </c>
      <c r="J16" s="32">
        <v>2692.4</v>
      </c>
      <c r="K16" s="34"/>
      <c r="L16" s="5"/>
    </row>
    <row r="17" spans="1:12" ht="40.5" x14ac:dyDescent="0.3">
      <c r="A17" s="27" t="s">
        <v>32</v>
      </c>
      <c r="B17" s="29"/>
      <c r="C17" s="22"/>
      <c r="D17" s="5"/>
      <c r="E17" s="26">
        <v>1170.0999999999999</v>
      </c>
      <c r="F17" s="32">
        <v>1170.0999999999999</v>
      </c>
      <c r="G17" s="32"/>
      <c r="H17" s="33">
        <f t="shared" si="1"/>
        <v>0</v>
      </c>
      <c r="I17" s="32"/>
      <c r="J17" s="32"/>
      <c r="K17" s="34"/>
      <c r="L17" s="5"/>
    </row>
    <row r="18" spans="1:12" ht="40.5" x14ac:dyDescent="0.3">
      <c r="A18" s="27" t="s">
        <v>33</v>
      </c>
      <c r="B18" s="29"/>
      <c r="C18" s="22"/>
      <c r="D18" s="5"/>
      <c r="E18" s="26">
        <v>502.1</v>
      </c>
      <c r="F18" s="32">
        <v>100.4</v>
      </c>
      <c r="G18" s="32">
        <v>16.7</v>
      </c>
      <c r="H18" s="33">
        <f t="shared" si="1"/>
        <v>16.633466135458168</v>
      </c>
      <c r="I18" s="32">
        <v>16.7</v>
      </c>
      <c r="J18" s="32">
        <v>16.7</v>
      </c>
      <c r="K18" s="34"/>
      <c r="L18" s="5"/>
    </row>
    <row r="19" spans="1:12" ht="40.5" x14ac:dyDescent="0.3">
      <c r="A19" s="27" t="s">
        <v>34</v>
      </c>
      <c r="B19" s="29"/>
      <c r="C19" s="22"/>
      <c r="D19" s="5"/>
      <c r="E19" s="26">
        <v>243.9</v>
      </c>
      <c r="F19" s="32">
        <v>48.8</v>
      </c>
      <c r="G19" s="32">
        <v>8.1</v>
      </c>
      <c r="H19" s="33">
        <f t="shared" si="1"/>
        <v>16.598360655737704</v>
      </c>
      <c r="I19" s="32">
        <v>8.1</v>
      </c>
      <c r="J19" s="32">
        <v>8.1</v>
      </c>
      <c r="K19" s="34"/>
      <c r="L19" s="5"/>
    </row>
    <row r="20" spans="1:12" ht="40.5" x14ac:dyDescent="0.3">
      <c r="A20" s="27" t="s">
        <v>35</v>
      </c>
      <c r="B20" s="29"/>
      <c r="C20" s="22"/>
      <c r="D20" s="5"/>
      <c r="E20" s="26">
        <v>254.5</v>
      </c>
      <c r="F20" s="32">
        <v>63.6</v>
      </c>
      <c r="G20" s="32"/>
      <c r="H20" s="33">
        <f t="shared" si="1"/>
        <v>0</v>
      </c>
      <c r="I20" s="32"/>
      <c r="J20" s="32"/>
      <c r="K20" s="34"/>
      <c r="L20" s="5"/>
    </row>
    <row r="21" spans="1:12" ht="20.25" x14ac:dyDescent="0.3">
      <c r="A21" s="27" t="s">
        <v>36</v>
      </c>
      <c r="B21" s="29"/>
      <c r="C21" s="22"/>
      <c r="D21" s="5"/>
      <c r="E21" s="26">
        <v>407.8</v>
      </c>
      <c r="F21" s="32">
        <v>102</v>
      </c>
      <c r="G21" s="32">
        <v>17</v>
      </c>
      <c r="H21" s="33">
        <f t="shared" si="1"/>
        <v>16.666666666666664</v>
      </c>
      <c r="I21" s="32">
        <v>17</v>
      </c>
      <c r="J21" s="32">
        <v>17</v>
      </c>
      <c r="K21" s="34"/>
      <c r="L21" s="5"/>
    </row>
    <row r="22" spans="1:12" ht="20.25" x14ac:dyDescent="0.3">
      <c r="A22" s="27" t="s">
        <v>37</v>
      </c>
      <c r="B22" s="29"/>
      <c r="C22" s="22"/>
      <c r="D22" s="5"/>
      <c r="E22" s="26">
        <v>254.5</v>
      </c>
      <c r="F22" s="32">
        <v>63.6</v>
      </c>
      <c r="G22" s="32"/>
      <c r="H22" s="33">
        <f t="shared" si="1"/>
        <v>0</v>
      </c>
      <c r="I22" s="32"/>
      <c r="J22" s="32"/>
      <c r="K22" s="34"/>
      <c r="L22" s="5"/>
    </row>
    <row r="23" spans="1:12" ht="40.5" x14ac:dyDescent="0.3">
      <c r="A23" s="27" t="s">
        <v>38</v>
      </c>
      <c r="B23" s="29"/>
      <c r="C23" s="22"/>
      <c r="D23" s="5"/>
      <c r="E23" s="26">
        <v>1752</v>
      </c>
      <c r="F23" s="32">
        <v>350.4</v>
      </c>
      <c r="G23" s="32"/>
      <c r="H23" s="33">
        <f t="shared" si="1"/>
        <v>0</v>
      </c>
      <c r="I23" s="32"/>
      <c r="J23" s="32"/>
      <c r="K23" s="34"/>
      <c r="L23" s="5"/>
    </row>
    <row r="24" spans="1:12" ht="43.5" customHeight="1" x14ac:dyDescent="0.3">
      <c r="A24" s="27" t="s">
        <v>39</v>
      </c>
      <c r="B24" s="29"/>
      <c r="C24" s="22"/>
      <c r="D24" s="5"/>
      <c r="E24" s="26">
        <v>4077.4</v>
      </c>
      <c r="F24" s="32">
        <v>1019.4</v>
      </c>
      <c r="G24" s="32">
        <v>169.9</v>
      </c>
      <c r="H24" s="33">
        <f t="shared" si="1"/>
        <v>16.666666666666668</v>
      </c>
      <c r="I24" s="32">
        <v>169.9</v>
      </c>
      <c r="J24" s="32">
        <v>169.9</v>
      </c>
      <c r="K24" s="34"/>
      <c r="L24" s="5"/>
    </row>
    <row r="25" spans="1:12" ht="20.25" x14ac:dyDescent="0.3">
      <c r="A25" s="27" t="s">
        <v>40</v>
      </c>
      <c r="B25" s="29"/>
      <c r="C25" s="22"/>
      <c r="D25" s="5"/>
      <c r="E25" s="26">
        <v>474.9</v>
      </c>
      <c r="F25" s="32">
        <v>118.7</v>
      </c>
      <c r="G25" s="32">
        <v>19.8</v>
      </c>
      <c r="H25" s="33">
        <f t="shared" si="1"/>
        <v>16.680707666385846</v>
      </c>
      <c r="I25" s="32">
        <v>19.8</v>
      </c>
      <c r="J25" s="32">
        <v>19.8</v>
      </c>
      <c r="K25" s="34"/>
      <c r="L25" s="5"/>
    </row>
    <row r="26" spans="1:12" ht="20.25" x14ac:dyDescent="0.3">
      <c r="A26" s="27" t="s">
        <v>23</v>
      </c>
      <c r="B26" s="29"/>
      <c r="C26" s="22"/>
      <c r="D26" s="5"/>
      <c r="E26" s="26">
        <v>38</v>
      </c>
      <c r="F26" s="32">
        <v>7.6</v>
      </c>
      <c r="G26" s="32">
        <v>1.3</v>
      </c>
      <c r="H26" s="33">
        <f t="shared" si="1"/>
        <v>17.105263157894736</v>
      </c>
      <c r="I26" s="32">
        <v>1.3</v>
      </c>
      <c r="J26" s="32">
        <v>1.3</v>
      </c>
      <c r="K26" s="34"/>
      <c r="L26" s="5"/>
    </row>
    <row r="27" spans="1:12" ht="20.25" x14ac:dyDescent="0.3">
      <c r="A27" s="27" t="s">
        <v>24</v>
      </c>
      <c r="B27" s="29"/>
      <c r="C27" s="22"/>
      <c r="D27" s="5"/>
      <c r="E27" s="26">
        <v>0.37</v>
      </c>
      <c r="F27" s="32">
        <v>0.37</v>
      </c>
      <c r="G27" s="32"/>
      <c r="H27" s="33">
        <f t="shared" si="1"/>
        <v>0</v>
      </c>
      <c r="I27" s="32"/>
      <c r="J27" s="32"/>
      <c r="K27" s="34"/>
      <c r="L27" s="5"/>
    </row>
    <row r="28" spans="1:12" ht="40.5" x14ac:dyDescent="0.3">
      <c r="A28" s="27" t="s">
        <v>41</v>
      </c>
      <c r="B28" s="29"/>
      <c r="C28" s="22"/>
      <c r="D28" s="5"/>
      <c r="E28" s="26">
        <v>3928.2</v>
      </c>
      <c r="F28" s="32">
        <v>1767.7</v>
      </c>
      <c r="G28" s="32"/>
      <c r="H28" s="33">
        <f t="shared" si="1"/>
        <v>0</v>
      </c>
      <c r="I28" s="32"/>
      <c r="J28" s="32"/>
      <c r="K28" s="34"/>
      <c r="L28" s="5"/>
    </row>
    <row r="29" spans="1:12" ht="40.5" x14ac:dyDescent="0.3">
      <c r="A29" s="27" t="s">
        <v>25</v>
      </c>
      <c r="B29" s="29"/>
      <c r="C29" s="22"/>
      <c r="D29" s="5"/>
      <c r="E29" s="26">
        <v>188.4</v>
      </c>
      <c r="F29" s="32">
        <v>75.400000000000006</v>
      </c>
      <c r="G29" s="32"/>
      <c r="H29" s="33">
        <f t="shared" si="1"/>
        <v>0</v>
      </c>
      <c r="I29" s="32"/>
      <c r="J29" s="32"/>
      <c r="K29" s="34"/>
      <c r="L29" s="5"/>
    </row>
    <row r="30" spans="1:12" ht="20.25" x14ac:dyDescent="0.3">
      <c r="A30" s="6" t="s">
        <v>13</v>
      </c>
      <c r="B30" s="5">
        <f>B8+B9</f>
        <v>512542</v>
      </c>
      <c r="C30" s="5">
        <f>C8+C9</f>
        <v>4104.8</v>
      </c>
      <c r="D30" s="24">
        <f>C30/B30*100</f>
        <v>0.80087095301458222</v>
      </c>
      <c r="E30" s="30">
        <f t="shared" ref="E30:L30" si="2">E8+E9</f>
        <v>670891.67000000004</v>
      </c>
      <c r="F30" s="5">
        <f t="shared" si="2"/>
        <v>166817.57</v>
      </c>
      <c r="G30" s="5">
        <f t="shared" si="2"/>
        <v>23049.600000000002</v>
      </c>
      <c r="H30" s="18">
        <v>105.58205212128213</v>
      </c>
      <c r="I30" s="5">
        <f t="shared" si="2"/>
        <v>23049.600000000002</v>
      </c>
      <c r="J30" s="5">
        <f t="shared" si="2"/>
        <v>23049.600000000002</v>
      </c>
      <c r="K30" s="5">
        <f t="shared" si="2"/>
        <v>0</v>
      </c>
      <c r="L30" s="5">
        <f t="shared" si="2"/>
        <v>14824.900000000001</v>
      </c>
    </row>
    <row r="31" spans="1:12" ht="20.25" x14ac:dyDescent="0.3">
      <c r="A31" s="7"/>
      <c r="B31" s="8"/>
      <c r="C31" s="8"/>
      <c r="D31" s="9"/>
      <c r="E31" s="31"/>
      <c r="F31" s="8"/>
      <c r="G31" s="8"/>
      <c r="H31" s="9"/>
      <c r="I31" s="8"/>
      <c r="J31" s="8"/>
      <c r="K31" s="10"/>
      <c r="L31" s="10"/>
    </row>
    <row r="32" spans="1:12" ht="20.25" x14ac:dyDescent="0.3">
      <c r="A32" s="7"/>
      <c r="B32" s="8"/>
      <c r="C32" s="8"/>
      <c r="D32" s="9"/>
      <c r="E32" s="8"/>
      <c r="F32" s="8"/>
      <c r="G32" s="8"/>
      <c r="H32" s="9"/>
      <c r="I32" s="8"/>
      <c r="J32" s="8"/>
      <c r="K32" s="10"/>
      <c r="L32" s="8"/>
    </row>
    <row r="33" spans="1:10" ht="20.25" x14ac:dyDescent="0.3">
      <c r="A33" s="45" t="s">
        <v>14</v>
      </c>
      <c r="B33" s="45"/>
      <c r="C33" s="45"/>
      <c r="D33" s="2" t="s">
        <v>2</v>
      </c>
      <c r="E33" s="2" t="s">
        <v>15</v>
      </c>
      <c r="F33" s="2"/>
      <c r="G33" s="1"/>
      <c r="H33" s="1"/>
      <c r="I33" s="2" t="s">
        <v>16</v>
      </c>
      <c r="J33" s="1"/>
    </row>
  </sheetData>
  <mergeCells count="17">
    <mergeCell ref="J6:J7"/>
    <mergeCell ref="A33:C33"/>
    <mergeCell ref="F6:F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E6:E7"/>
    <mergeCell ref="G6:G7"/>
    <mergeCell ref="H6:H7"/>
    <mergeCell ref="I6:I7"/>
  </mergeCells>
  <pageMargins left="0.39370078740157483" right="0.39370078740157483" top="0.39370078740157483" bottom="0.39370078740157483" header="0" footer="0"/>
  <pageSetup paperSize="9" scale="5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opLeftCell="C4" workbookViewId="0">
      <selection activeCell="G8" sqref="G8"/>
    </sheetView>
  </sheetViews>
  <sheetFormatPr defaultRowHeight="15" x14ac:dyDescent="0.2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20.25" x14ac:dyDescent="0.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20.25" x14ac:dyDescent="0.3">
      <c r="A3" s="49" t="s">
        <v>43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 x14ac:dyDescent="0.3">
      <c r="A5" s="50" t="s">
        <v>3</v>
      </c>
      <c r="B5" s="53" t="s">
        <v>17</v>
      </c>
      <c r="C5" s="54"/>
      <c r="D5" s="54"/>
      <c r="E5" s="55" t="s">
        <v>21</v>
      </c>
      <c r="F5" s="56"/>
      <c r="G5" s="56"/>
      <c r="H5" s="56"/>
      <c r="I5" s="56"/>
      <c r="J5" s="57"/>
      <c r="K5" s="58" t="s">
        <v>22</v>
      </c>
      <c r="L5" s="58"/>
    </row>
    <row r="6" spans="1:12" ht="21.75" customHeight="1" x14ac:dyDescent="0.25">
      <c r="A6" s="51"/>
      <c r="B6" s="59" t="s">
        <v>4</v>
      </c>
      <c r="C6" s="50" t="s">
        <v>5</v>
      </c>
      <c r="D6" s="50" t="s">
        <v>6</v>
      </c>
      <c r="E6" s="59" t="s">
        <v>7</v>
      </c>
      <c r="F6" s="46" t="s">
        <v>19</v>
      </c>
      <c r="G6" s="50" t="s">
        <v>5</v>
      </c>
      <c r="H6" s="50" t="s">
        <v>6</v>
      </c>
      <c r="I6" s="61" t="s">
        <v>18</v>
      </c>
      <c r="J6" s="58" t="s">
        <v>8</v>
      </c>
      <c r="K6" s="58"/>
      <c r="L6" s="58"/>
    </row>
    <row r="7" spans="1:12" ht="31.5" customHeight="1" x14ac:dyDescent="0.3">
      <c r="A7" s="52"/>
      <c r="B7" s="60"/>
      <c r="C7" s="52"/>
      <c r="D7" s="52"/>
      <c r="E7" s="60"/>
      <c r="F7" s="47"/>
      <c r="G7" s="52"/>
      <c r="H7" s="52"/>
      <c r="I7" s="61"/>
      <c r="J7" s="58"/>
      <c r="K7" s="23" t="s">
        <v>9</v>
      </c>
      <c r="L7" s="23" t="s">
        <v>10</v>
      </c>
    </row>
    <row r="8" spans="1:12" ht="20.25" x14ac:dyDescent="0.3">
      <c r="A8" s="17" t="s">
        <v>11</v>
      </c>
      <c r="B8" s="19">
        <v>187313</v>
      </c>
      <c r="C8" s="21">
        <v>7070.1</v>
      </c>
      <c r="D8" s="15">
        <f>C8/B8*100</f>
        <v>3.7744844191273432</v>
      </c>
      <c r="E8" s="11">
        <v>228589</v>
      </c>
      <c r="F8" s="11">
        <v>36849</v>
      </c>
      <c r="G8" s="12">
        <v>6708</v>
      </c>
      <c r="H8" s="14">
        <f>G8/F8*100</f>
        <v>18.204021818773917</v>
      </c>
      <c r="I8" s="11">
        <v>6708</v>
      </c>
      <c r="J8" s="12">
        <v>4661.1000000000004</v>
      </c>
      <c r="K8" s="16"/>
      <c r="L8" s="13">
        <f>C8-G8</f>
        <v>362.10000000000036</v>
      </c>
    </row>
    <row r="9" spans="1:12" ht="20.25" x14ac:dyDescent="0.3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42213.110000000008</v>
      </c>
      <c r="H9" s="14">
        <f>G9/F9*100</f>
        <v>32.443619242191033</v>
      </c>
      <c r="I9" s="20">
        <f t="shared" ref="I9:J9" si="0">SUM(I10:I30)</f>
        <v>42196.310000000005</v>
      </c>
      <c r="J9" s="20">
        <f t="shared" si="0"/>
        <v>21227.309999999998</v>
      </c>
      <c r="K9" s="16">
        <f>G9-C9</f>
        <v>14462.810000000009</v>
      </c>
      <c r="L9" s="5"/>
    </row>
    <row r="10" spans="1:12" ht="20.25" x14ac:dyDescent="0.3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>
        <v>842.3</v>
      </c>
      <c r="K10" s="34"/>
      <c r="L10" s="5"/>
    </row>
    <row r="11" spans="1:12" ht="40.5" x14ac:dyDescent="0.3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>
        <v>356.5</v>
      </c>
      <c r="K11" s="34"/>
      <c r="L11" s="5"/>
    </row>
    <row r="12" spans="1:12" ht="60.75" x14ac:dyDescent="0.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14338.2</v>
      </c>
      <c r="H12" s="38">
        <f t="shared" si="1"/>
        <v>33.33317834791746</v>
      </c>
      <c r="I12" s="37">
        <v>14338.2</v>
      </c>
      <c r="J12" s="37">
        <v>7169.2</v>
      </c>
      <c r="K12" s="34"/>
      <c r="L12" s="5"/>
    </row>
    <row r="13" spans="1:12" ht="20.25" x14ac:dyDescent="0.3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 x14ac:dyDescent="0.3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>
        <v>143.63999999999999</v>
      </c>
      <c r="K14" s="34"/>
      <c r="L14" s="5"/>
    </row>
    <row r="15" spans="1:12" ht="40.5" x14ac:dyDescent="0.3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>
        <v>8.8000000000000007</v>
      </c>
      <c r="K15" s="34"/>
      <c r="L15" s="5"/>
    </row>
    <row r="16" spans="1:12" ht="40.5" x14ac:dyDescent="0.3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>
        <v>9700.7999999999993</v>
      </c>
      <c r="K16" s="34"/>
      <c r="L16" s="5"/>
    </row>
    <row r="17" spans="1:12" ht="40.5" x14ac:dyDescent="0.3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>
        <v>2692.4</v>
      </c>
      <c r="K17" s="34"/>
      <c r="L17" s="5"/>
    </row>
    <row r="18" spans="1:12" ht="40.5" x14ac:dyDescent="0.3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 x14ac:dyDescent="0.3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16.7</v>
      </c>
      <c r="J19" s="37">
        <v>16.7</v>
      </c>
      <c r="K19" s="34"/>
      <c r="L19" s="5"/>
    </row>
    <row r="20" spans="1:12" ht="40.5" x14ac:dyDescent="0.3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>
        <v>8.1</v>
      </c>
      <c r="K20" s="34"/>
      <c r="L20" s="5"/>
    </row>
    <row r="21" spans="1:12" ht="40.5" x14ac:dyDescent="0.3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 x14ac:dyDescent="0.3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>
        <v>34</v>
      </c>
      <c r="K22" s="34"/>
      <c r="L22" s="5"/>
    </row>
    <row r="23" spans="1:12" ht="20.25" x14ac:dyDescent="0.3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>
        <v>63.6</v>
      </c>
      <c r="K23" s="34"/>
      <c r="L23" s="5"/>
    </row>
    <row r="24" spans="1:12" ht="40.5" x14ac:dyDescent="0.3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 x14ac:dyDescent="0.3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>
        <v>169.9</v>
      </c>
      <c r="K25" s="34"/>
      <c r="L25" s="5"/>
    </row>
    <row r="26" spans="1:12" ht="20.25" x14ac:dyDescent="0.3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>
        <v>19.8</v>
      </c>
      <c r="K26" s="34"/>
      <c r="L26" s="5"/>
    </row>
    <row r="27" spans="1:12" ht="20.25" x14ac:dyDescent="0.3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>
        <v>1.2</v>
      </c>
      <c r="K27" s="34"/>
      <c r="L27" s="5"/>
    </row>
    <row r="28" spans="1:12" ht="20.25" x14ac:dyDescent="0.3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>
        <v>0.37</v>
      </c>
      <c r="K28" s="34"/>
      <c r="L28" s="5"/>
    </row>
    <row r="29" spans="1:12" ht="40.5" x14ac:dyDescent="0.3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 x14ac:dyDescent="0.3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 x14ac:dyDescent="0.3">
      <c r="A31" s="6" t="s">
        <v>13</v>
      </c>
      <c r="B31" s="5">
        <f>B8+B9</f>
        <v>512542</v>
      </c>
      <c r="C31" s="5">
        <f>C8+C9</f>
        <v>34820.400000000001</v>
      </c>
      <c r="D31" s="24">
        <f>C31/B31*100</f>
        <v>6.7936676408957704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48921.110000000008</v>
      </c>
      <c r="H31" s="18">
        <v>105.58205212128213</v>
      </c>
      <c r="I31" s="5">
        <f t="shared" si="2"/>
        <v>48904.310000000005</v>
      </c>
      <c r="J31" s="5">
        <f t="shared" si="2"/>
        <v>25888.409999999996</v>
      </c>
      <c r="K31" s="5">
        <f t="shared" si="2"/>
        <v>14462.810000000009</v>
      </c>
      <c r="L31" s="5">
        <f t="shared" si="2"/>
        <v>362.10000000000036</v>
      </c>
    </row>
    <row r="32" spans="1:12" ht="20.25" x14ac:dyDescent="0.3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 x14ac:dyDescent="0.3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 x14ac:dyDescent="0.3">
      <c r="A34" s="45" t="s">
        <v>14</v>
      </c>
      <c r="B34" s="45"/>
      <c r="C34" s="45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A34:C34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.19685039370078741" right="0.19685039370078741" top="0.19685039370078741" bottom="0.19685039370078741" header="0" footer="0"/>
  <pageSetup paperSize="9" scale="5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workbookViewId="0">
      <pane xSplit="1" ySplit="7" topLeftCell="G8" activePane="bottomRight" state="frozen"/>
      <selection pane="topRight" activeCell="B1" sqref="B1"/>
      <selection pane="bottomLeft" activeCell="A8" sqref="A8"/>
      <selection pane="bottomRight" activeCell="G10" sqref="G10:G30"/>
    </sheetView>
  </sheetViews>
  <sheetFormatPr defaultRowHeight="15" x14ac:dyDescent="0.2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2.855468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20.25" x14ac:dyDescent="0.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20.25" x14ac:dyDescent="0.3">
      <c r="A3" s="49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 x14ac:dyDescent="0.3">
      <c r="A5" s="50" t="s">
        <v>3</v>
      </c>
      <c r="B5" s="53" t="s">
        <v>17</v>
      </c>
      <c r="C5" s="54"/>
      <c r="D5" s="54"/>
      <c r="E5" s="55" t="s">
        <v>21</v>
      </c>
      <c r="F5" s="56"/>
      <c r="G5" s="56"/>
      <c r="H5" s="56"/>
      <c r="I5" s="56"/>
      <c r="J5" s="57"/>
      <c r="K5" s="58" t="s">
        <v>22</v>
      </c>
      <c r="L5" s="58"/>
    </row>
    <row r="6" spans="1:12" ht="21.75" customHeight="1" x14ac:dyDescent="0.25">
      <c r="A6" s="51"/>
      <c r="B6" s="59" t="s">
        <v>4</v>
      </c>
      <c r="C6" s="50" t="s">
        <v>5</v>
      </c>
      <c r="D6" s="50" t="s">
        <v>6</v>
      </c>
      <c r="E6" s="59" t="s">
        <v>7</v>
      </c>
      <c r="F6" s="46" t="s">
        <v>19</v>
      </c>
      <c r="G6" s="50" t="s">
        <v>5</v>
      </c>
      <c r="H6" s="50" t="s">
        <v>6</v>
      </c>
      <c r="I6" s="61" t="s">
        <v>18</v>
      </c>
      <c r="J6" s="58" t="s">
        <v>8</v>
      </c>
      <c r="K6" s="58"/>
      <c r="L6" s="58"/>
    </row>
    <row r="7" spans="1:12" ht="31.5" customHeight="1" x14ac:dyDescent="0.3">
      <c r="A7" s="52"/>
      <c r="B7" s="60"/>
      <c r="C7" s="52"/>
      <c r="D7" s="52"/>
      <c r="E7" s="60"/>
      <c r="F7" s="47"/>
      <c r="G7" s="52"/>
      <c r="H7" s="52"/>
      <c r="I7" s="61"/>
      <c r="J7" s="58"/>
      <c r="K7" s="39" t="s">
        <v>9</v>
      </c>
      <c r="L7" s="39" t="s">
        <v>10</v>
      </c>
    </row>
    <row r="8" spans="1:12" ht="20.25" x14ac:dyDescent="0.3">
      <c r="A8" s="17" t="s">
        <v>11</v>
      </c>
      <c r="B8" s="19">
        <v>187313</v>
      </c>
      <c r="C8" s="21">
        <v>9655.7999999999993</v>
      </c>
      <c r="D8" s="15">
        <f>C8/B8*100</f>
        <v>5.1549011547516717</v>
      </c>
      <c r="E8" s="11">
        <v>228589</v>
      </c>
      <c r="F8" s="11">
        <v>36849</v>
      </c>
      <c r="G8" s="12">
        <v>10951.5</v>
      </c>
      <c r="H8" s="14">
        <f>G8/F8*100</f>
        <v>29.719938125865013</v>
      </c>
      <c r="I8" s="11">
        <v>10951.5</v>
      </c>
      <c r="J8" s="12">
        <v>4243.5</v>
      </c>
      <c r="K8" s="16">
        <f>G8-C8</f>
        <v>1295.7000000000007</v>
      </c>
      <c r="L8" s="13"/>
    </row>
    <row r="9" spans="1:12" ht="20.25" x14ac:dyDescent="0.3">
      <c r="A9" s="4" t="s">
        <v>12</v>
      </c>
      <c r="B9" s="19">
        <v>325229</v>
      </c>
      <c r="C9" s="22">
        <v>27750.3</v>
      </c>
      <c r="D9" s="15">
        <f>C9/B9*100</f>
        <v>8.53254168601201</v>
      </c>
      <c r="E9" s="35">
        <f>SUM(E10:E30)</f>
        <v>442446.31000000006</v>
      </c>
      <c r="F9" s="20">
        <f>SUM(F10:F30)</f>
        <v>130112.20999999999</v>
      </c>
      <c r="G9" s="20">
        <f>SUM(G10:G30)</f>
        <v>42866.21</v>
      </c>
      <c r="H9" s="14">
        <f>G9/F9*100</f>
        <v>32.945570596333731</v>
      </c>
      <c r="I9" s="20">
        <f t="shared" ref="I9:J9" si="0">SUM(I10:I30)</f>
        <v>42866.21</v>
      </c>
      <c r="J9" s="20">
        <f t="shared" si="0"/>
        <v>653.1</v>
      </c>
      <c r="K9" s="16">
        <f>G9-C9</f>
        <v>15115.91</v>
      </c>
      <c r="L9" s="5"/>
    </row>
    <row r="10" spans="1:12" ht="20.25" x14ac:dyDescent="0.3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1684.7</v>
      </c>
      <c r="H10" s="38">
        <f t="shared" ref="H10:H30" si="1">G10/F10*100</f>
        <v>33.335312042423517</v>
      </c>
      <c r="I10" s="37">
        <v>1684.7</v>
      </c>
      <c r="J10" s="37"/>
      <c r="K10" s="34"/>
      <c r="L10" s="5"/>
    </row>
    <row r="11" spans="1:12" ht="40.5" x14ac:dyDescent="0.3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713</v>
      </c>
      <c r="H11" s="38">
        <f t="shared" si="1"/>
        <v>33.330216903515336</v>
      </c>
      <c r="I11" s="37">
        <v>713</v>
      </c>
      <c r="J11" s="37"/>
      <c r="K11" s="34"/>
      <c r="L11" s="5"/>
    </row>
    <row r="12" spans="1:12" ht="60.75" x14ac:dyDescent="0.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14991.3</v>
      </c>
      <c r="H12" s="38">
        <f t="shared" si="1"/>
        <v>34.851492974511096</v>
      </c>
      <c r="I12" s="37">
        <v>14991.3</v>
      </c>
      <c r="J12" s="37">
        <v>653.1</v>
      </c>
      <c r="K12" s="34"/>
      <c r="L12" s="5"/>
    </row>
    <row r="13" spans="1:12" ht="20.25" x14ac:dyDescent="0.3">
      <c r="A13" s="27" t="s">
        <v>42</v>
      </c>
      <c r="B13" s="29"/>
      <c r="C13" s="22"/>
      <c r="D13" s="5"/>
      <c r="E13" s="26">
        <v>1538</v>
      </c>
      <c r="F13" s="37">
        <v>461.4</v>
      </c>
      <c r="G13" s="37"/>
      <c r="H13" s="38">
        <f t="shared" si="1"/>
        <v>0</v>
      </c>
      <c r="I13" s="37"/>
      <c r="J13" s="37"/>
      <c r="K13" s="34"/>
      <c r="L13" s="5"/>
    </row>
    <row r="14" spans="1:12" ht="20.25" x14ac:dyDescent="0.3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1"/>
        <v>100</v>
      </c>
      <c r="I14" s="37">
        <v>143.63999999999999</v>
      </c>
      <c r="J14" s="37"/>
      <c r="K14" s="34"/>
      <c r="L14" s="5"/>
    </row>
    <row r="15" spans="1:12" ht="40.5" x14ac:dyDescent="0.3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17.7</v>
      </c>
      <c r="H15" s="38">
        <f t="shared" si="1"/>
        <v>33.714285714285715</v>
      </c>
      <c r="I15" s="37">
        <v>17.7</v>
      </c>
      <c r="J15" s="37"/>
      <c r="K15" s="34"/>
      <c r="L15" s="5"/>
    </row>
    <row r="16" spans="1:12" ht="40.5" x14ac:dyDescent="0.3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19401.5</v>
      </c>
      <c r="H16" s="38">
        <f t="shared" si="1"/>
        <v>33.333390602772297</v>
      </c>
      <c r="I16" s="37">
        <v>19401.5</v>
      </c>
      <c r="J16" s="37"/>
      <c r="K16" s="34"/>
      <c r="L16" s="5"/>
    </row>
    <row r="17" spans="1:12" ht="40.5" x14ac:dyDescent="0.3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5384.8</v>
      </c>
      <c r="H17" s="38">
        <f t="shared" si="1"/>
        <v>33.333333333333336</v>
      </c>
      <c r="I17" s="37">
        <v>5384.8</v>
      </c>
      <c r="J17" s="37"/>
      <c r="K17" s="34"/>
      <c r="L17" s="5"/>
    </row>
    <row r="18" spans="1:12" ht="40.5" x14ac:dyDescent="0.3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/>
      <c r="H18" s="38">
        <f t="shared" si="1"/>
        <v>0</v>
      </c>
      <c r="I18" s="37"/>
      <c r="J18" s="37"/>
      <c r="K18" s="34"/>
      <c r="L18" s="5"/>
    </row>
    <row r="19" spans="1:12" ht="40.5" x14ac:dyDescent="0.3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33.5</v>
      </c>
      <c r="H19" s="38">
        <f t="shared" si="1"/>
        <v>33.366533864541829</v>
      </c>
      <c r="I19" s="37">
        <v>33.5</v>
      </c>
      <c r="J19" s="37"/>
      <c r="K19" s="34"/>
      <c r="L19" s="5"/>
    </row>
    <row r="20" spans="1:12" ht="40.5" x14ac:dyDescent="0.3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16.2</v>
      </c>
      <c r="H20" s="38">
        <f t="shared" si="1"/>
        <v>33.196721311475407</v>
      </c>
      <c r="I20" s="37">
        <v>16.2</v>
      </c>
      <c r="J20" s="37"/>
      <c r="K20" s="34"/>
      <c r="L20" s="5"/>
    </row>
    <row r="21" spans="1:12" ht="40.5" x14ac:dyDescent="0.3">
      <c r="A21" s="27" t="s">
        <v>35</v>
      </c>
      <c r="B21" s="29"/>
      <c r="C21" s="22"/>
      <c r="D21" s="5"/>
      <c r="E21" s="26">
        <v>254.5</v>
      </c>
      <c r="F21" s="37">
        <v>63.6</v>
      </c>
      <c r="G21" s="37"/>
      <c r="H21" s="38">
        <f t="shared" si="1"/>
        <v>0</v>
      </c>
      <c r="I21" s="37"/>
      <c r="J21" s="37"/>
      <c r="K21" s="34"/>
      <c r="L21" s="5"/>
    </row>
    <row r="22" spans="1:12" ht="20.25" x14ac:dyDescent="0.3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34</v>
      </c>
      <c r="H22" s="38">
        <f t="shared" si="1"/>
        <v>33.333333333333329</v>
      </c>
      <c r="I22" s="37">
        <v>34</v>
      </c>
      <c r="J22" s="37"/>
      <c r="K22" s="34"/>
      <c r="L22" s="5"/>
    </row>
    <row r="23" spans="1:12" ht="20.25" x14ac:dyDescent="0.3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1"/>
        <v>100</v>
      </c>
      <c r="I23" s="37">
        <v>63.6</v>
      </c>
      <c r="J23" s="37"/>
      <c r="K23" s="34"/>
      <c r="L23" s="5"/>
    </row>
    <row r="24" spans="1:12" ht="40.5" x14ac:dyDescent="0.3">
      <c r="A24" s="27" t="s">
        <v>38</v>
      </c>
      <c r="B24" s="29"/>
      <c r="C24" s="22"/>
      <c r="D24" s="5"/>
      <c r="E24" s="26">
        <v>1752</v>
      </c>
      <c r="F24" s="37">
        <v>350.4</v>
      </c>
      <c r="G24" s="37"/>
      <c r="H24" s="38">
        <f t="shared" si="1"/>
        <v>0</v>
      </c>
      <c r="I24" s="37"/>
      <c r="J24" s="37"/>
      <c r="K24" s="34"/>
      <c r="L24" s="5"/>
    </row>
    <row r="25" spans="1:12" ht="43.5" customHeight="1" x14ac:dyDescent="0.3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339.8</v>
      </c>
      <c r="H25" s="38">
        <f t="shared" si="1"/>
        <v>33.333333333333336</v>
      </c>
      <c r="I25" s="37">
        <v>339.8</v>
      </c>
      <c r="J25" s="37"/>
      <c r="K25" s="34"/>
      <c r="L25" s="5"/>
    </row>
    <row r="26" spans="1:12" ht="20.25" x14ac:dyDescent="0.3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39.6</v>
      </c>
      <c r="H26" s="38">
        <f t="shared" si="1"/>
        <v>33.361415332771692</v>
      </c>
      <c r="I26" s="37">
        <v>39.6</v>
      </c>
      <c r="J26" s="37"/>
      <c r="K26" s="34"/>
      <c r="L26" s="5"/>
    </row>
    <row r="27" spans="1:12" ht="20.25" x14ac:dyDescent="0.3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2.5</v>
      </c>
      <c r="H27" s="38">
        <f t="shared" si="1"/>
        <v>32.894736842105267</v>
      </c>
      <c r="I27" s="37">
        <v>2.5</v>
      </c>
      <c r="J27" s="37"/>
      <c r="K27" s="34"/>
      <c r="L27" s="5"/>
    </row>
    <row r="28" spans="1:12" ht="20.25" x14ac:dyDescent="0.3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1"/>
        <v>100</v>
      </c>
      <c r="I28" s="37">
        <v>0.37</v>
      </c>
      <c r="J28" s="37"/>
      <c r="K28" s="34"/>
      <c r="L28" s="5"/>
    </row>
    <row r="29" spans="1:12" ht="40.5" x14ac:dyDescent="0.3">
      <c r="A29" s="27" t="s">
        <v>41</v>
      </c>
      <c r="B29" s="29"/>
      <c r="C29" s="22"/>
      <c r="D29" s="5"/>
      <c r="E29" s="26">
        <v>3928.2</v>
      </c>
      <c r="F29" s="37">
        <v>1767.7</v>
      </c>
      <c r="G29" s="37"/>
      <c r="H29" s="38">
        <f t="shared" si="1"/>
        <v>0</v>
      </c>
      <c r="I29" s="37"/>
      <c r="J29" s="37"/>
      <c r="K29" s="34"/>
      <c r="L29" s="5"/>
    </row>
    <row r="30" spans="1:12" ht="40.5" x14ac:dyDescent="0.3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>
        <f t="shared" si="1"/>
        <v>0</v>
      </c>
      <c r="I30" s="37"/>
      <c r="J30" s="37"/>
      <c r="K30" s="34"/>
      <c r="L30" s="5"/>
    </row>
    <row r="31" spans="1:12" ht="20.25" x14ac:dyDescent="0.3">
      <c r="A31" s="6" t="s">
        <v>13</v>
      </c>
      <c r="B31" s="5">
        <f>B8+B9</f>
        <v>512542</v>
      </c>
      <c r="C31" s="5">
        <f>C8+C9</f>
        <v>37406.1</v>
      </c>
      <c r="D31" s="24">
        <f>C31/B31*100</f>
        <v>7.2981531269632542</v>
      </c>
      <c r="E31" s="30">
        <f t="shared" ref="E31:L31" si="2">E8+E9</f>
        <v>671035.31000000006</v>
      </c>
      <c r="F31" s="5">
        <f t="shared" si="2"/>
        <v>166961.21</v>
      </c>
      <c r="G31" s="5">
        <f t="shared" si="2"/>
        <v>53817.71</v>
      </c>
      <c r="H31" s="18">
        <v>105.58205212128213</v>
      </c>
      <c r="I31" s="5">
        <f t="shared" si="2"/>
        <v>53817.71</v>
      </c>
      <c r="J31" s="5">
        <f t="shared" si="2"/>
        <v>4896.6000000000004</v>
      </c>
      <c r="K31" s="5">
        <f t="shared" si="2"/>
        <v>16411.61</v>
      </c>
      <c r="L31" s="5">
        <f t="shared" si="2"/>
        <v>0</v>
      </c>
    </row>
    <row r="32" spans="1:12" ht="20.25" x14ac:dyDescent="0.3">
      <c r="A32" s="7"/>
      <c r="B32" s="8"/>
      <c r="C32" s="8"/>
      <c r="D32" s="9"/>
      <c r="E32" s="31"/>
      <c r="F32" s="8"/>
      <c r="G32" s="8"/>
      <c r="H32" s="9"/>
      <c r="I32" s="8"/>
      <c r="J32" s="8"/>
      <c r="K32" s="10"/>
      <c r="L32" s="10"/>
    </row>
    <row r="33" spans="1:12" ht="20.25" x14ac:dyDescent="0.3">
      <c r="A33" s="7"/>
      <c r="B33" s="8"/>
      <c r="C33" s="8"/>
      <c r="D33" s="9"/>
      <c r="E33" s="8"/>
      <c r="F33" s="8"/>
      <c r="G33" s="8"/>
      <c r="H33" s="9"/>
      <c r="I33" s="8"/>
      <c r="J33" s="8"/>
      <c r="K33" s="10"/>
      <c r="L33" s="8"/>
    </row>
    <row r="34" spans="1:12" ht="20.25" x14ac:dyDescent="0.3">
      <c r="A34" s="45" t="s">
        <v>14</v>
      </c>
      <c r="B34" s="45"/>
      <c r="C34" s="45"/>
      <c r="D34" s="2" t="s">
        <v>2</v>
      </c>
      <c r="E34" s="2" t="s">
        <v>15</v>
      </c>
      <c r="F34" s="2"/>
      <c r="G34" s="1"/>
      <c r="H34" s="1"/>
      <c r="I34" s="2" t="s">
        <v>16</v>
      </c>
      <c r="J34" s="1"/>
    </row>
  </sheetData>
  <mergeCells count="17">
    <mergeCell ref="A34:C34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opLeftCell="C1" workbookViewId="0">
      <selection activeCell="C1" sqref="A1:XFD1048576"/>
    </sheetView>
  </sheetViews>
  <sheetFormatPr defaultRowHeight="15" x14ac:dyDescent="0.2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2" ht="20.2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ht="20.25" x14ac:dyDescent="0.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20.25" x14ac:dyDescent="0.3">
      <c r="A3" s="49" t="s">
        <v>49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2" ht="20.25" x14ac:dyDescent="0.3">
      <c r="A5" s="50" t="s">
        <v>3</v>
      </c>
      <c r="B5" s="53" t="s">
        <v>17</v>
      </c>
      <c r="C5" s="54"/>
      <c r="D5" s="54"/>
      <c r="E5" s="55" t="s">
        <v>21</v>
      </c>
      <c r="F5" s="56"/>
      <c r="G5" s="56"/>
      <c r="H5" s="56"/>
      <c r="I5" s="56"/>
      <c r="J5" s="57"/>
      <c r="K5" s="58" t="s">
        <v>22</v>
      </c>
      <c r="L5" s="58"/>
    </row>
    <row r="6" spans="1:12" ht="21.75" customHeight="1" x14ac:dyDescent="0.25">
      <c r="A6" s="51"/>
      <c r="B6" s="59" t="s">
        <v>4</v>
      </c>
      <c r="C6" s="50" t="s">
        <v>5</v>
      </c>
      <c r="D6" s="50" t="s">
        <v>6</v>
      </c>
      <c r="E6" s="59" t="s">
        <v>7</v>
      </c>
      <c r="F6" s="46" t="s">
        <v>19</v>
      </c>
      <c r="G6" s="50" t="s">
        <v>5</v>
      </c>
      <c r="H6" s="50" t="s">
        <v>6</v>
      </c>
      <c r="I6" s="61" t="s">
        <v>46</v>
      </c>
      <c r="J6" s="58" t="s">
        <v>8</v>
      </c>
      <c r="K6" s="58"/>
      <c r="L6" s="58"/>
    </row>
    <row r="7" spans="1:12" ht="31.5" customHeight="1" x14ac:dyDescent="0.3">
      <c r="A7" s="52"/>
      <c r="B7" s="60"/>
      <c r="C7" s="52"/>
      <c r="D7" s="52"/>
      <c r="E7" s="60"/>
      <c r="F7" s="47"/>
      <c r="G7" s="52"/>
      <c r="H7" s="52"/>
      <c r="I7" s="61"/>
      <c r="J7" s="58"/>
      <c r="K7" s="40" t="s">
        <v>9</v>
      </c>
      <c r="L7" s="40" t="s">
        <v>10</v>
      </c>
    </row>
    <row r="8" spans="1:12" ht="20.25" x14ac:dyDescent="0.3">
      <c r="A8" s="17" t="s">
        <v>11</v>
      </c>
      <c r="B8" s="19">
        <v>187313</v>
      </c>
      <c r="C8" s="21">
        <v>13215.7</v>
      </c>
      <c r="D8" s="15">
        <f>C8/B8*100</f>
        <v>7.0554099288356928</v>
      </c>
      <c r="E8" s="11">
        <v>228589</v>
      </c>
      <c r="F8" s="11">
        <v>36849</v>
      </c>
      <c r="G8" s="12">
        <v>14608.4</v>
      </c>
      <c r="H8" s="14">
        <f>G8/F8*100</f>
        <v>39.643952346060949</v>
      </c>
      <c r="I8" s="11">
        <v>2286.6</v>
      </c>
      <c r="J8" s="12">
        <v>2286.6</v>
      </c>
      <c r="K8" s="16">
        <f>G8-C8</f>
        <v>1392.6999999999989</v>
      </c>
      <c r="L8" s="13"/>
    </row>
    <row r="9" spans="1:12" ht="20.25" x14ac:dyDescent="0.3">
      <c r="A9" s="4" t="s">
        <v>12</v>
      </c>
      <c r="B9" s="19">
        <v>325229</v>
      </c>
      <c r="C9" s="22">
        <v>65727.200000000012</v>
      </c>
      <c r="D9" s="15">
        <f>C9/B9*100</f>
        <v>20.209513911736039</v>
      </c>
      <c r="E9" s="35">
        <f>SUM(E10:E32)</f>
        <v>445595.71000000008</v>
      </c>
      <c r="F9" s="35">
        <f>SUM(F10:F32)</f>
        <v>133261.60999999999</v>
      </c>
      <c r="G9" s="35">
        <f>SUM(G10:G32)</f>
        <v>67108.00999999998</v>
      </c>
      <c r="H9" s="14">
        <f>G9/F9*100</f>
        <v>50.358096378994667</v>
      </c>
      <c r="I9" s="35">
        <f>SUM(I10:I32)</f>
        <v>24241.800000000003</v>
      </c>
      <c r="J9" s="35">
        <f>SUM(J10:J32)</f>
        <v>24241.800000000003</v>
      </c>
      <c r="K9" s="16">
        <f>G9-C9</f>
        <v>1380.8099999999686</v>
      </c>
      <c r="L9" s="5"/>
    </row>
    <row r="10" spans="1:12" ht="20.25" x14ac:dyDescent="0.3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>
        <v>842.3</v>
      </c>
      <c r="K10" s="34"/>
      <c r="L10" s="5"/>
    </row>
    <row r="11" spans="1:12" ht="40.5" x14ac:dyDescent="0.3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>
        <v>356.5</v>
      </c>
      <c r="K11" s="34"/>
      <c r="L11" s="5"/>
    </row>
    <row r="12" spans="1:12" ht="60.75" x14ac:dyDescent="0.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>
        <v>7169.2</v>
      </c>
      <c r="K12" s="34"/>
      <c r="L12" s="5"/>
    </row>
    <row r="13" spans="1:12" ht="20.25" x14ac:dyDescent="0.3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2" ht="20.25" x14ac:dyDescent="0.3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2" ht="40.5" x14ac:dyDescent="0.3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>
        <v>8.8000000000000007</v>
      </c>
      <c r="K15" s="34"/>
      <c r="L15" s="5"/>
    </row>
    <row r="16" spans="1:12" ht="40.5" x14ac:dyDescent="0.3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>
        <v>9700.7000000000007</v>
      </c>
      <c r="K16" s="34"/>
      <c r="L16" s="5"/>
    </row>
    <row r="17" spans="1:12" ht="40.5" x14ac:dyDescent="0.3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>
        <v>2692.4</v>
      </c>
      <c r="K17" s="34"/>
      <c r="L17" s="5"/>
    </row>
    <row r="18" spans="1:12" ht="40.5" x14ac:dyDescent="0.3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0</v>
      </c>
      <c r="H18" s="38">
        <f t="shared" si="0"/>
        <v>0</v>
      </c>
      <c r="I18" s="37"/>
      <c r="J18" s="37"/>
      <c r="K18" s="34"/>
      <c r="L18" s="5"/>
    </row>
    <row r="19" spans="1:12" ht="40.5" x14ac:dyDescent="0.3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>
        <v>16.7</v>
      </c>
      <c r="K19" s="34"/>
      <c r="L19" s="5"/>
    </row>
    <row r="20" spans="1:12" ht="40.5" x14ac:dyDescent="0.3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>
        <v>8.1</v>
      </c>
      <c r="K20" s="34"/>
      <c r="L20" s="5"/>
    </row>
    <row r="21" spans="1:12" ht="40.5" x14ac:dyDescent="0.3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0</v>
      </c>
      <c r="H21" s="38">
        <f t="shared" si="0"/>
        <v>0</v>
      </c>
      <c r="I21" s="37"/>
      <c r="J21" s="37"/>
      <c r="K21" s="34"/>
      <c r="L21" s="5"/>
    </row>
    <row r="22" spans="1:12" ht="20.25" x14ac:dyDescent="0.3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>
        <v>17</v>
      </c>
      <c r="K22" s="34"/>
      <c r="L22" s="5"/>
    </row>
    <row r="23" spans="1:12" ht="20.25" x14ac:dyDescent="0.3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 x14ac:dyDescent="0.3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 x14ac:dyDescent="0.3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>
        <v>169.9</v>
      </c>
      <c r="K25" s="34"/>
      <c r="L25" s="5"/>
    </row>
    <row r="26" spans="1:12" ht="20.25" x14ac:dyDescent="0.3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>
        <v>19.8</v>
      </c>
      <c r="K26" s="34"/>
      <c r="L26" s="5"/>
    </row>
    <row r="27" spans="1:12" ht="20.25" x14ac:dyDescent="0.3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>
        <v>1.3</v>
      </c>
      <c r="K27" s="34"/>
      <c r="L27" s="5"/>
    </row>
    <row r="28" spans="1:12" ht="20.25" x14ac:dyDescent="0.3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 x14ac:dyDescent="0.3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>
        <v>89.7</v>
      </c>
      <c r="K29" s="34"/>
      <c r="L29" s="5"/>
    </row>
    <row r="30" spans="1:12" ht="40.5" x14ac:dyDescent="0.3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0.25" x14ac:dyDescent="0.3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>
        <v>3000</v>
      </c>
      <c r="K31" s="34"/>
      <c r="L31" s="5"/>
    </row>
    <row r="32" spans="1:12" ht="20.25" x14ac:dyDescent="0.3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>
        <v>149.4</v>
      </c>
      <c r="K32" s="34"/>
      <c r="L32" s="5"/>
    </row>
    <row r="33" spans="1:12" ht="20.25" x14ac:dyDescent="0.3">
      <c r="A33" s="6" t="s">
        <v>13</v>
      </c>
      <c r="B33" s="5">
        <f>B8+B9</f>
        <v>512542</v>
      </c>
      <c r="C33" s="5">
        <f>C8+C9</f>
        <v>78942.900000000009</v>
      </c>
      <c r="D33" s="24">
        <f>C33/B33*100</f>
        <v>15.402230451358134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81716.409999999974</v>
      </c>
      <c r="H33" s="18">
        <v>105.58205212128213</v>
      </c>
      <c r="I33" s="5">
        <f t="shared" si="1"/>
        <v>26528.400000000001</v>
      </c>
      <c r="J33" s="5">
        <f t="shared" si="1"/>
        <v>26528.400000000001</v>
      </c>
      <c r="K33" s="5">
        <f t="shared" si="1"/>
        <v>2773.5099999999675</v>
      </c>
      <c r="L33" s="5">
        <f t="shared" si="1"/>
        <v>0</v>
      </c>
    </row>
    <row r="34" spans="1:12" ht="20.25" x14ac:dyDescent="0.3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 x14ac:dyDescent="0.3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 x14ac:dyDescent="0.3">
      <c r="A36" s="45" t="s">
        <v>14</v>
      </c>
      <c r="B36" s="45"/>
      <c r="C36" s="4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" right="0" top="0" bottom="0" header="0" footer="0"/>
  <pageSetup paperSize="9" scale="5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opLeftCell="B1" workbookViewId="0">
      <selection activeCell="G9" sqref="G9"/>
    </sheetView>
  </sheetViews>
  <sheetFormatPr defaultRowHeight="15" x14ac:dyDescent="0.2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20.25" x14ac:dyDescent="0.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0.25" x14ac:dyDescent="0.3">
      <c r="A3" s="49" t="s">
        <v>50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 x14ac:dyDescent="0.3">
      <c r="A5" s="50" t="s">
        <v>3</v>
      </c>
      <c r="B5" s="53" t="s">
        <v>17</v>
      </c>
      <c r="C5" s="54"/>
      <c r="D5" s="54"/>
      <c r="E5" s="55" t="s">
        <v>21</v>
      </c>
      <c r="F5" s="56"/>
      <c r="G5" s="56"/>
      <c r="H5" s="56"/>
      <c r="I5" s="56"/>
      <c r="J5" s="57"/>
      <c r="K5" s="58" t="s">
        <v>22</v>
      </c>
      <c r="L5" s="58"/>
    </row>
    <row r="6" spans="1:13" ht="21.75" customHeight="1" x14ac:dyDescent="0.25">
      <c r="A6" s="51"/>
      <c r="B6" s="59" t="s">
        <v>4</v>
      </c>
      <c r="C6" s="50" t="s">
        <v>5</v>
      </c>
      <c r="D6" s="50" t="s">
        <v>6</v>
      </c>
      <c r="E6" s="59" t="s">
        <v>7</v>
      </c>
      <c r="F6" s="46" t="s">
        <v>19</v>
      </c>
      <c r="G6" s="50" t="s">
        <v>5</v>
      </c>
      <c r="H6" s="50" t="s">
        <v>6</v>
      </c>
      <c r="I6" s="61" t="s">
        <v>46</v>
      </c>
      <c r="J6" s="58" t="s">
        <v>8</v>
      </c>
      <c r="K6" s="58"/>
      <c r="L6" s="58"/>
    </row>
    <row r="7" spans="1:13" ht="31.5" customHeight="1" x14ac:dyDescent="0.3">
      <c r="A7" s="52"/>
      <c r="B7" s="60"/>
      <c r="C7" s="52"/>
      <c r="D7" s="52"/>
      <c r="E7" s="60"/>
      <c r="F7" s="47"/>
      <c r="G7" s="52"/>
      <c r="H7" s="52"/>
      <c r="I7" s="61"/>
      <c r="J7" s="58"/>
      <c r="K7" s="41" t="s">
        <v>9</v>
      </c>
      <c r="L7" s="41" t="s">
        <v>10</v>
      </c>
    </row>
    <row r="8" spans="1:13" ht="20.25" x14ac:dyDescent="0.3">
      <c r="A8" s="17" t="s">
        <v>11</v>
      </c>
      <c r="B8" s="19">
        <v>187313</v>
      </c>
      <c r="C8" s="21">
        <v>19576.900000000001</v>
      </c>
      <c r="D8" s="15">
        <f>C8/B8*100</f>
        <v>10.45143689973467</v>
      </c>
      <c r="E8" s="11">
        <v>228589</v>
      </c>
      <c r="F8" s="11">
        <v>36849</v>
      </c>
      <c r="G8" s="12">
        <v>20897.8</v>
      </c>
      <c r="H8" s="14">
        <f>G8/F8*100</f>
        <v>56.711986756764091</v>
      </c>
      <c r="I8" s="11">
        <v>8576</v>
      </c>
      <c r="J8" s="12">
        <v>6289.4</v>
      </c>
      <c r="K8" s="16">
        <f>G8-C8</f>
        <v>1320.8999999999978</v>
      </c>
      <c r="L8" s="13"/>
    </row>
    <row r="9" spans="1:13" ht="20.25" x14ac:dyDescent="0.3">
      <c r="A9" s="4" t="s">
        <v>12</v>
      </c>
      <c r="B9" s="19">
        <v>325229</v>
      </c>
      <c r="C9" s="22">
        <v>65836.100000000006</v>
      </c>
      <c r="D9" s="15">
        <f>C9/B9*100</f>
        <v>20.242998010632508</v>
      </c>
      <c r="E9" s="35">
        <f>SUM(E10:E32)</f>
        <v>445595.71000000008</v>
      </c>
      <c r="F9" s="35">
        <f>SUM(F10:F32)</f>
        <v>133261.60999999999</v>
      </c>
      <c r="G9" s="35">
        <f>SUM(G10:G32)</f>
        <v>68320.50999999998</v>
      </c>
      <c r="H9" s="14">
        <f>G9/F9*100</f>
        <v>51.267960817822924</v>
      </c>
      <c r="I9" s="35">
        <f>SUM(I10:I32)</f>
        <v>25454.300000000003</v>
      </c>
      <c r="J9" s="35">
        <f>SUM(J10:J32)</f>
        <v>1212.5</v>
      </c>
      <c r="K9" s="16">
        <f>G9-C9</f>
        <v>2484.4099999999744</v>
      </c>
      <c r="L9" s="5"/>
      <c r="M9" s="43"/>
    </row>
    <row r="10" spans="1:13" ht="20.25" x14ac:dyDescent="0.3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2527</v>
      </c>
      <c r="H10" s="38">
        <f t="shared" ref="H10:H32" si="0">G10/F10*100</f>
        <v>50.001978709090189</v>
      </c>
      <c r="I10" s="37">
        <v>842.3</v>
      </c>
      <c r="J10" s="37"/>
      <c r="K10" s="34"/>
      <c r="L10" s="5"/>
      <c r="M10" s="43"/>
    </row>
    <row r="11" spans="1:13" ht="40.5" x14ac:dyDescent="0.3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1069.5</v>
      </c>
      <c r="H11" s="38">
        <f t="shared" si="0"/>
        <v>49.995325355273003</v>
      </c>
      <c r="I11" s="37">
        <v>356.5</v>
      </c>
      <c r="J11" s="37"/>
      <c r="K11" s="34"/>
      <c r="L11" s="5"/>
    </row>
    <row r="12" spans="1:13" ht="60.75" x14ac:dyDescent="0.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22160.5</v>
      </c>
      <c r="H12" s="38">
        <f t="shared" si="0"/>
        <v>51.518314626593629</v>
      </c>
      <c r="I12" s="37">
        <v>7169.2</v>
      </c>
      <c r="J12" s="37"/>
      <c r="K12" s="34"/>
      <c r="L12" s="5"/>
    </row>
    <row r="13" spans="1:13" ht="20.25" x14ac:dyDescent="0.3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/>
      <c r="J13" s="37"/>
      <c r="K13" s="34"/>
      <c r="L13" s="5"/>
    </row>
    <row r="14" spans="1:13" ht="20.25" x14ac:dyDescent="0.3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/>
      <c r="J14" s="37"/>
      <c r="K14" s="34"/>
      <c r="L14" s="5"/>
    </row>
    <row r="15" spans="1:13" ht="40.5" x14ac:dyDescent="0.3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26.5</v>
      </c>
      <c r="H15" s="38">
        <f t="shared" si="0"/>
        <v>50.476190476190474</v>
      </c>
      <c r="I15" s="37">
        <v>8.8000000000000007</v>
      </c>
      <c r="J15" s="37"/>
      <c r="K15" s="34"/>
      <c r="L15" s="5"/>
    </row>
    <row r="16" spans="1:13" ht="40.5" x14ac:dyDescent="0.3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29102.2</v>
      </c>
      <c r="H16" s="38">
        <f t="shared" si="0"/>
        <v>50</v>
      </c>
      <c r="I16" s="37">
        <v>9700.7000000000007</v>
      </c>
      <c r="J16" s="37"/>
      <c r="K16" s="34"/>
      <c r="L16" s="5"/>
    </row>
    <row r="17" spans="1:12" ht="40.5" x14ac:dyDescent="0.3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8077.2000000000007</v>
      </c>
      <c r="H17" s="38">
        <f t="shared" si="0"/>
        <v>50.000000000000014</v>
      </c>
      <c r="I17" s="37">
        <v>2692.4</v>
      </c>
      <c r="J17" s="37"/>
      <c r="K17" s="34"/>
      <c r="L17" s="5"/>
    </row>
    <row r="18" spans="1:12" ht="40.5" x14ac:dyDescent="0.3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>
        <v>1170.0999999999999</v>
      </c>
      <c r="K18" s="34"/>
      <c r="L18" s="5"/>
    </row>
    <row r="19" spans="1:12" ht="40.5" x14ac:dyDescent="0.3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50.2</v>
      </c>
      <c r="H19" s="38">
        <f t="shared" si="0"/>
        <v>50</v>
      </c>
      <c r="I19" s="37">
        <v>16.7</v>
      </c>
      <c r="J19" s="37"/>
      <c r="K19" s="34"/>
      <c r="L19" s="5"/>
    </row>
    <row r="20" spans="1:12" ht="40.5" x14ac:dyDescent="0.3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24.299999999999997</v>
      </c>
      <c r="H20" s="38">
        <f t="shared" si="0"/>
        <v>49.795081967213115</v>
      </c>
      <c r="I20" s="37">
        <v>8.1</v>
      </c>
      <c r="J20" s="37"/>
      <c r="K20" s="34"/>
      <c r="L20" s="5"/>
    </row>
    <row r="21" spans="1:12" ht="40.5" x14ac:dyDescent="0.3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>
        <v>42.4</v>
      </c>
      <c r="K21" s="34"/>
      <c r="L21" s="5"/>
    </row>
    <row r="22" spans="1:12" ht="20.25" x14ac:dyDescent="0.3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51</v>
      </c>
      <c r="H22" s="38">
        <f t="shared" si="0"/>
        <v>50</v>
      </c>
      <c r="I22" s="37">
        <v>17</v>
      </c>
      <c r="J22" s="37"/>
      <c r="K22" s="34"/>
      <c r="L22" s="5"/>
    </row>
    <row r="23" spans="1:12" ht="20.25" x14ac:dyDescent="0.3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/>
      <c r="J23" s="37"/>
      <c r="K23" s="34"/>
      <c r="L23" s="5"/>
    </row>
    <row r="24" spans="1:12" ht="40.5" x14ac:dyDescent="0.3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/>
      <c r="J24" s="37"/>
      <c r="K24" s="34"/>
      <c r="L24" s="5"/>
    </row>
    <row r="25" spans="1:12" ht="43.5" customHeight="1" x14ac:dyDescent="0.3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509.70000000000005</v>
      </c>
      <c r="H25" s="38">
        <f t="shared" si="0"/>
        <v>50.000000000000014</v>
      </c>
      <c r="I25" s="37">
        <v>169.9</v>
      </c>
      <c r="J25" s="37"/>
      <c r="K25" s="34"/>
      <c r="L25" s="5"/>
    </row>
    <row r="26" spans="1:12" ht="20.25" x14ac:dyDescent="0.3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59.400000000000006</v>
      </c>
      <c r="H26" s="38">
        <f t="shared" si="0"/>
        <v>50.042122999157549</v>
      </c>
      <c r="I26" s="37">
        <v>19.8</v>
      </c>
      <c r="J26" s="37"/>
      <c r="K26" s="34"/>
      <c r="L26" s="5"/>
    </row>
    <row r="27" spans="1:12" ht="20.25" x14ac:dyDescent="0.3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3.8</v>
      </c>
      <c r="H27" s="38">
        <f t="shared" si="0"/>
        <v>50</v>
      </c>
      <c r="I27" s="37">
        <v>1.3</v>
      </c>
      <c r="J27" s="37"/>
      <c r="K27" s="34"/>
      <c r="L27" s="5"/>
    </row>
    <row r="28" spans="1:12" ht="20.25" x14ac:dyDescent="0.3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 x14ac:dyDescent="0.3">
      <c r="A29" s="27" t="s">
        <v>41</v>
      </c>
      <c r="B29" s="29"/>
      <c r="C29" s="22"/>
      <c r="D29" s="5"/>
      <c r="E29" s="26">
        <v>3928.2</v>
      </c>
      <c r="F29" s="37">
        <v>1767.7</v>
      </c>
      <c r="G29" s="37">
        <v>89.7</v>
      </c>
      <c r="H29" s="38">
        <f t="shared" si="0"/>
        <v>5.0743904508683606</v>
      </c>
      <c r="I29" s="37">
        <v>89.7</v>
      </c>
      <c r="J29" s="37"/>
      <c r="K29" s="34"/>
      <c r="L29" s="5"/>
    </row>
    <row r="30" spans="1:12" ht="40.5" x14ac:dyDescent="0.3">
      <c r="A30" s="27" t="s">
        <v>25</v>
      </c>
      <c r="B30" s="29"/>
      <c r="C30" s="22"/>
      <c r="D30" s="5"/>
      <c r="E30" s="26">
        <v>188.4</v>
      </c>
      <c r="F30" s="37">
        <v>75.400000000000006</v>
      </c>
      <c r="G30" s="37"/>
      <c r="H30" s="38"/>
      <c r="I30" s="37"/>
      <c r="J30" s="37"/>
      <c r="K30" s="34"/>
      <c r="L30" s="5"/>
    </row>
    <row r="31" spans="1:12" ht="20.25" x14ac:dyDescent="0.3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 x14ac:dyDescent="0.3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25" x14ac:dyDescent="0.3">
      <c r="A33" s="6" t="s">
        <v>13</v>
      </c>
      <c r="B33" s="5">
        <f>B8+B9</f>
        <v>512542</v>
      </c>
      <c r="C33" s="5">
        <f>C8+C9</f>
        <v>85413</v>
      </c>
      <c r="D33" s="24">
        <f>C33/B33*100</f>
        <v>16.664585536404822</v>
      </c>
      <c r="E33" s="30">
        <f t="shared" ref="E33:L33" si="1">E8+E9</f>
        <v>674184.71000000008</v>
      </c>
      <c r="F33" s="5">
        <f t="shared" si="1"/>
        <v>170110.61</v>
      </c>
      <c r="G33" s="5">
        <f t="shared" si="1"/>
        <v>89218.309999999983</v>
      </c>
      <c r="H33" s="18">
        <v>105.58205212128213</v>
      </c>
      <c r="I33" s="5">
        <f t="shared" si="1"/>
        <v>34030.300000000003</v>
      </c>
      <c r="J33" s="5">
        <f t="shared" si="1"/>
        <v>7501.9</v>
      </c>
      <c r="K33" s="5">
        <f t="shared" si="1"/>
        <v>3805.3099999999722</v>
      </c>
      <c r="L33" s="5">
        <f t="shared" si="1"/>
        <v>0</v>
      </c>
    </row>
    <row r="34" spans="1:12" ht="20.25" x14ac:dyDescent="0.3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 x14ac:dyDescent="0.3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 x14ac:dyDescent="0.3">
      <c r="A36" s="45" t="s">
        <v>14</v>
      </c>
      <c r="B36" s="45"/>
      <c r="C36" s="4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opLeftCell="B19" workbookViewId="0">
      <selection activeCell="G32" sqref="G32"/>
    </sheetView>
  </sheetViews>
  <sheetFormatPr defaultRowHeight="15" x14ac:dyDescent="0.25"/>
  <cols>
    <col min="1" max="1" width="95.5703125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20.25" x14ac:dyDescent="0.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0.25" x14ac:dyDescent="0.3">
      <c r="A3" s="49" t="s">
        <v>51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 x14ac:dyDescent="0.3">
      <c r="A5" s="50" t="s">
        <v>3</v>
      </c>
      <c r="B5" s="53" t="s">
        <v>17</v>
      </c>
      <c r="C5" s="54"/>
      <c r="D5" s="54"/>
      <c r="E5" s="55" t="s">
        <v>21</v>
      </c>
      <c r="F5" s="56"/>
      <c r="G5" s="56"/>
      <c r="H5" s="56"/>
      <c r="I5" s="56"/>
      <c r="J5" s="57"/>
      <c r="K5" s="58" t="s">
        <v>22</v>
      </c>
      <c r="L5" s="58"/>
    </row>
    <row r="6" spans="1:13" ht="21.75" customHeight="1" x14ac:dyDescent="0.25">
      <c r="A6" s="51"/>
      <c r="B6" s="59" t="s">
        <v>4</v>
      </c>
      <c r="C6" s="50" t="s">
        <v>5</v>
      </c>
      <c r="D6" s="50" t="s">
        <v>6</v>
      </c>
      <c r="E6" s="59" t="s">
        <v>7</v>
      </c>
      <c r="F6" s="46" t="s">
        <v>19</v>
      </c>
      <c r="G6" s="50" t="s">
        <v>5</v>
      </c>
      <c r="H6" s="50" t="s">
        <v>6</v>
      </c>
      <c r="I6" s="61" t="s">
        <v>46</v>
      </c>
      <c r="J6" s="58" t="s">
        <v>8</v>
      </c>
      <c r="K6" s="58"/>
      <c r="L6" s="58"/>
    </row>
    <row r="7" spans="1:13" ht="31.5" customHeight="1" x14ac:dyDescent="0.3">
      <c r="A7" s="52"/>
      <c r="B7" s="60"/>
      <c r="C7" s="52"/>
      <c r="D7" s="52"/>
      <c r="E7" s="60"/>
      <c r="F7" s="47"/>
      <c r="G7" s="52"/>
      <c r="H7" s="52"/>
      <c r="I7" s="61"/>
      <c r="J7" s="58"/>
      <c r="K7" s="42" t="s">
        <v>9</v>
      </c>
      <c r="L7" s="42" t="s">
        <v>10</v>
      </c>
    </row>
    <row r="8" spans="1:13" ht="20.25" x14ac:dyDescent="0.3">
      <c r="A8" s="17" t="s">
        <v>11</v>
      </c>
      <c r="B8" s="19">
        <v>187313</v>
      </c>
      <c r="C8" s="12">
        <v>22745.8</v>
      </c>
      <c r="D8" s="15">
        <f>C8/B8*100</f>
        <v>12.143204155611196</v>
      </c>
      <c r="E8" s="11">
        <v>228589</v>
      </c>
      <c r="F8" s="11">
        <v>36849</v>
      </c>
      <c r="G8" s="12">
        <v>24691.599999999999</v>
      </c>
      <c r="H8" s="14">
        <f>G8/F8*100</f>
        <v>67.007517164644909</v>
      </c>
      <c r="I8" s="11">
        <v>12369.8</v>
      </c>
      <c r="J8" s="12">
        <v>3793.8</v>
      </c>
      <c r="K8" s="16">
        <f>G8-C8</f>
        <v>1945.7999999999993</v>
      </c>
      <c r="L8" s="13"/>
    </row>
    <row r="9" spans="1:13" ht="20.25" x14ac:dyDescent="0.3">
      <c r="A9" s="4" t="s">
        <v>12</v>
      </c>
      <c r="B9" s="19">
        <v>325229</v>
      </c>
      <c r="C9" s="20">
        <v>66136.5</v>
      </c>
      <c r="D9" s="15">
        <f>C9/B9*100</f>
        <v>20.335363697579247</v>
      </c>
      <c r="E9" s="35">
        <f>SUM(E10:E32)</f>
        <v>445595.71000000008</v>
      </c>
      <c r="F9" s="35">
        <f>SUM(F10:F32)</f>
        <v>133209.10999999999</v>
      </c>
      <c r="G9" s="35">
        <f>SUM(G10:G32)</f>
        <v>91024.109999999986</v>
      </c>
      <c r="H9" s="14">
        <f>G9/F9*100</f>
        <v>68.331745478969125</v>
      </c>
      <c r="I9" s="35">
        <f>SUM(I10:I32)</f>
        <v>48157.9</v>
      </c>
      <c r="J9" s="35">
        <f>SUM(J10:J32)</f>
        <v>22703.600000000002</v>
      </c>
      <c r="K9" s="16">
        <f>G9-C9</f>
        <v>24887.609999999986</v>
      </c>
      <c r="L9" s="5"/>
      <c r="M9" s="43"/>
    </row>
    <row r="10" spans="1:13" ht="20.25" x14ac:dyDescent="0.3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>
        <v>842.3</v>
      </c>
      <c r="K10" s="34"/>
      <c r="L10" s="5"/>
      <c r="M10" s="43"/>
    </row>
    <row r="11" spans="1:13" ht="40.5" x14ac:dyDescent="0.3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>
        <v>356.5</v>
      </c>
      <c r="K11" s="34"/>
      <c r="L11" s="5"/>
    </row>
    <row r="12" spans="1:13" ht="81" x14ac:dyDescent="0.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>
        <v>7169.2</v>
      </c>
      <c r="K12" s="34"/>
      <c r="L12" s="5"/>
    </row>
    <row r="13" spans="1:13" ht="20.25" x14ac:dyDescent="0.3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0.25" x14ac:dyDescent="0.3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0.5" x14ac:dyDescent="0.3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>
        <v>8.8000000000000007</v>
      </c>
      <c r="K15" s="34"/>
      <c r="L15" s="5"/>
    </row>
    <row r="16" spans="1:13" ht="40.5" x14ac:dyDescent="0.3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>
        <v>9700.7000000000007</v>
      </c>
      <c r="K16" s="34"/>
      <c r="L16" s="5"/>
    </row>
    <row r="17" spans="1:12" ht="40.5" x14ac:dyDescent="0.3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>
        <v>2692.4</v>
      </c>
      <c r="K17" s="34"/>
      <c r="L17" s="5"/>
    </row>
    <row r="18" spans="1:12" ht="40.5" x14ac:dyDescent="0.3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0.5" x14ac:dyDescent="0.3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>
        <v>16.7</v>
      </c>
      <c r="K19" s="34"/>
      <c r="L19" s="5"/>
    </row>
    <row r="20" spans="1:12" ht="40.5" x14ac:dyDescent="0.3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>
        <v>8.1</v>
      </c>
      <c r="K20" s="34"/>
      <c r="L20" s="5"/>
    </row>
    <row r="21" spans="1:12" ht="40.5" x14ac:dyDescent="0.3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0.25" x14ac:dyDescent="0.3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>
        <v>17</v>
      </c>
      <c r="K22" s="34"/>
      <c r="L22" s="5"/>
    </row>
    <row r="23" spans="1:12" ht="20.25" x14ac:dyDescent="0.3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0.5" x14ac:dyDescent="0.3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 x14ac:dyDescent="0.3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>
        <v>169.9</v>
      </c>
      <c r="K25" s="34"/>
      <c r="L25" s="5"/>
    </row>
    <row r="26" spans="1:12" ht="20.25" x14ac:dyDescent="0.3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>
        <v>19.8</v>
      </c>
      <c r="K26" s="34"/>
      <c r="L26" s="5"/>
    </row>
    <row r="27" spans="1:12" ht="20.25" x14ac:dyDescent="0.3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>
        <v>1.3</v>
      </c>
      <c r="K27" s="34"/>
      <c r="L27" s="5"/>
    </row>
    <row r="28" spans="1:12" ht="20.25" x14ac:dyDescent="0.3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 x14ac:dyDescent="0.3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>
        <v>1584.2</v>
      </c>
      <c r="K29" s="34"/>
      <c r="L29" s="5"/>
    </row>
    <row r="30" spans="1:12" ht="40.5" x14ac:dyDescent="0.3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>
        <v>116.7</v>
      </c>
      <c r="K30" s="34"/>
      <c r="L30" s="5"/>
    </row>
    <row r="31" spans="1:12" ht="20.25" x14ac:dyDescent="0.3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 x14ac:dyDescent="0.3">
      <c r="A32" s="36" t="s">
        <v>48</v>
      </c>
      <c r="B32" s="29"/>
      <c r="C32" s="22"/>
      <c r="D32" s="24"/>
      <c r="E32" s="26">
        <v>149.4</v>
      </c>
      <c r="F32" s="37">
        <v>149.4</v>
      </c>
      <c r="G32" s="37">
        <v>149.4</v>
      </c>
      <c r="H32" s="38">
        <f t="shared" si="0"/>
        <v>100</v>
      </c>
      <c r="I32" s="37">
        <v>149.4</v>
      </c>
      <c r="J32" s="37"/>
      <c r="K32" s="34"/>
      <c r="L32" s="5"/>
    </row>
    <row r="33" spans="1:12" ht="20.25" x14ac:dyDescent="0.3">
      <c r="A33" s="6" t="s">
        <v>13</v>
      </c>
      <c r="B33" s="5">
        <f>B8+B9</f>
        <v>512542</v>
      </c>
      <c r="C33" s="5">
        <f>C8+C9</f>
        <v>88882.3</v>
      </c>
      <c r="D33" s="24">
        <f>C33/B33*100</f>
        <v>17.341466650537907</v>
      </c>
      <c r="E33" s="30">
        <f t="shared" ref="E33:L33" si="1">E8+E9</f>
        <v>674184.71000000008</v>
      </c>
      <c r="F33" s="5">
        <f t="shared" si="1"/>
        <v>170058.11</v>
      </c>
      <c r="G33" s="5">
        <f t="shared" si="1"/>
        <v>115715.70999999999</v>
      </c>
      <c r="H33" s="18">
        <v>105.58205212128213</v>
      </c>
      <c r="I33" s="5">
        <f t="shared" si="1"/>
        <v>60527.7</v>
      </c>
      <c r="J33" s="5">
        <f t="shared" si="1"/>
        <v>26497.4</v>
      </c>
      <c r="K33" s="5">
        <f t="shared" si="1"/>
        <v>26833.409999999985</v>
      </c>
      <c r="L33" s="5">
        <f t="shared" si="1"/>
        <v>0</v>
      </c>
    </row>
    <row r="34" spans="1:12" ht="20.25" x14ac:dyDescent="0.3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 x14ac:dyDescent="0.3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 x14ac:dyDescent="0.3">
      <c r="A36" s="45" t="s">
        <v>14</v>
      </c>
      <c r="B36" s="45"/>
      <c r="C36" s="4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  <mergeCell ref="A36:C36"/>
    <mergeCell ref="E6:E7"/>
    <mergeCell ref="F6:F7"/>
    <mergeCell ref="G6:G7"/>
    <mergeCell ref="H6:H7"/>
  </mergeCells>
  <pageMargins left="0.19685039370078741" right="0" top="0" bottom="0" header="0" footer="0"/>
  <pageSetup paperSize="9" scale="5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B1" workbookViewId="0">
      <selection activeCell="J11" sqref="J11"/>
    </sheetView>
  </sheetViews>
  <sheetFormatPr defaultRowHeight="15" x14ac:dyDescent="0.25"/>
  <cols>
    <col min="1" max="1" width="99" customWidth="1"/>
    <col min="2" max="2" width="15.42578125" customWidth="1"/>
    <col min="3" max="3" width="13" customWidth="1"/>
    <col min="5" max="6" width="15.140625" customWidth="1"/>
    <col min="7" max="7" width="15.42578125" customWidth="1"/>
    <col min="8" max="8" width="11.42578125" bestFit="1" customWidth="1"/>
    <col min="9" max="9" width="15.7109375" customWidth="1"/>
    <col min="10" max="10" width="14" customWidth="1"/>
    <col min="11" max="11" width="14.85546875" bestFit="1" customWidth="1"/>
    <col min="12" max="12" width="12.5703125" customWidth="1"/>
  </cols>
  <sheetData>
    <row r="1" spans="1:13" ht="20.2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ht="20.25" x14ac:dyDescent="0.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20.25" x14ac:dyDescent="0.3">
      <c r="A3" s="49" t="s">
        <v>52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ht="20.25" x14ac:dyDescent="0.3">
      <c r="A4" s="1"/>
      <c r="B4" s="1"/>
      <c r="C4" s="1"/>
      <c r="D4" s="2" t="s">
        <v>2</v>
      </c>
      <c r="E4" s="1"/>
      <c r="F4" s="1"/>
      <c r="G4" s="1"/>
      <c r="H4" s="1"/>
      <c r="I4" s="1"/>
      <c r="J4" s="1"/>
      <c r="K4" s="1"/>
      <c r="L4" s="1"/>
    </row>
    <row r="5" spans="1:13" ht="20.25" x14ac:dyDescent="0.3">
      <c r="A5" s="50" t="s">
        <v>3</v>
      </c>
      <c r="B5" s="53" t="s">
        <v>17</v>
      </c>
      <c r="C5" s="54"/>
      <c r="D5" s="54"/>
      <c r="E5" s="55" t="s">
        <v>21</v>
      </c>
      <c r="F5" s="56"/>
      <c r="G5" s="56"/>
      <c r="H5" s="56"/>
      <c r="I5" s="56"/>
      <c r="J5" s="57"/>
      <c r="K5" s="58" t="s">
        <v>22</v>
      </c>
      <c r="L5" s="58"/>
    </row>
    <row r="6" spans="1:13" ht="21.75" customHeight="1" x14ac:dyDescent="0.25">
      <c r="A6" s="51"/>
      <c r="B6" s="59" t="s">
        <v>4</v>
      </c>
      <c r="C6" s="50" t="s">
        <v>5</v>
      </c>
      <c r="D6" s="50" t="s">
        <v>6</v>
      </c>
      <c r="E6" s="59" t="s">
        <v>7</v>
      </c>
      <c r="F6" s="46" t="s">
        <v>19</v>
      </c>
      <c r="G6" s="50" t="s">
        <v>5</v>
      </c>
      <c r="H6" s="50" t="s">
        <v>6</v>
      </c>
      <c r="I6" s="61" t="s">
        <v>46</v>
      </c>
      <c r="J6" s="58" t="s">
        <v>8</v>
      </c>
      <c r="K6" s="58"/>
      <c r="L6" s="58"/>
    </row>
    <row r="7" spans="1:13" ht="31.5" customHeight="1" x14ac:dyDescent="0.3">
      <c r="A7" s="52"/>
      <c r="B7" s="60"/>
      <c r="C7" s="52"/>
      <c r="D7" s="52"/>
      <c r="E7" s="60"/>
      <c r="F7" s="47"/>
      <c r="G7" s="52"/>
      <c r="H7" s="52"/>
      <c r="I7" s="61"/>
      <c r="J7" s="58"/>
      <c r="K7" s="44" t="s">
        <v>9</v>
      </c>
      <c r="L7" s="44" t="s">
        <v>10</v>
      </c>
    </row>
    <row r="8" spans="1:13" ht="20.25" x14ac:dyDescent="0.3">
      <c r="A8" s="17" t="s">
        <v>11</v>
      </c>
      <c r="B8" s="19">
        <v>187313</v>
      </c>
      <c r="C8" s="12">
        <v>26110.43</v>
      </c>
      <c r="D8" s="15">
        <f>C8/B8*100</f>
        <v>13.939464959719828</v>
      </c>
      <c r="E8" s="11">
        <v>228589</v>
      </c>
      <c r="F8" s="11">
        <v>36849</v>
      </c>
      <c r="G8" s="11">
        <v>28644.3</v>
      </c>
      <c r="H8" s="14">
        <f>G8/F8*100</f>
        <v>77.734266872913778</v>
      </c>
      <c r="I8" s="11">
        <v>16367.5</v>
      </c>
      <c r="J8" s="11">
        <v>3997.7</v>
      </c>
      <c r="K8" s="16">
        <f>G8-C8</f>
        <v>2533.869999999999</v>
      </c>
      <c r="L8" s="13"/>
    </row>
    <row r="9" spans="1:13" ht="20.25" x14ac:dyDescent="0.3">
      <c r="A9" s="4" t="s">
        <v>12</v>
      </c>
      <c r="B9" s="19">
        <v>325229</v>
      </c>
      <c r="C9" s="20">
        <v>67832.5</v>
      </c>
      <c r="D9" s="15">
        <f>C9/B9*100</f>
        <v>20.856842409502228</v>
      </c>
      <c r="E9" s="35">
        <f>SUM(E10:E32)</f>
        <v>445611.71000000008</v>
      </c>
      <c r="F9" s="35">
        <f>SUM(F10:F32)</f>
        <v>133225.10999999999</v>
      </c>
      <c r="G9" s="35">
        <f>SUM(G10:G32)</f>
        <v>91040.109999999986</v>
      </c>
      <c r="H9" s="14">
        <f>G9/F9*100</f>
        <v>68.335548756536951</v>
      </c>
      <c r="I9" s="35">
        <f>SUM(I10:I32)</f>
        <v>48173.9</v>
      </c>
      <c r="J9" s="35">
        <f>SUM(J10:J32)</f>
        <v>16</v>
      </c>
      <c r="K9" s="16">
        <f>G9-C9</f>
        <v>23207.609999999986</v>
      </c>
      <c r="L9" s="5"/>
      <c r="M9" s="43"/>
    </row>
    <row r="10" spans="1:13" ht="20.25" x14ac:dyDescent="0.3">
      <c r="A10" s="28" t="s">
        <v>26</v>
      </c>
      <c r="B10" s="29"/>
      <c r="C10" s="22"/>
      <c r="D10" s="5"/>
      <c r="E10" s="25">
        <v>25269.1</v>
      </c>
      <c r="F10" s="37">
        <v>5053.8</v>
      </c>
      <c r="G10" s="37">
        <v>3369.3</v>
      </c>
      <c r="H10" s="38">
        <f t="shared" ref="H10:H32" si="0">G10/F10*100</f>
        <v>66.668645375756853</v>
      </c>
      <c r="I10" s="37">
        <v>1684.6</v>
      </c>
      <c r="J10" s="37"/>
      <c r="K10" s="34"/>
      <c r="L10" s="5"/>
      <c r="M10" s="43"/>
    </row>
    <row r="11" spans="1:13" ht="40.5" x14ac:dyDescent="0.3">
      <c r="A11" s="27" t="s">
        <v>27</v>
      </c>
      <c r="B11" s="29"/>
      <c r="C11" s="22"/>
      <c r="D11" s="5"/>
      <c r="E11" s="26">
        <v>10695.9</v>
      </c>
      <c r="F11" s="37">
        <v>2139.1999999999998</v>
      </c>
      <c r="G11" s="37">
        <v>1426</v>
      </c>
      <c r="H11" s="38">
        <f t="shared" si="0"/>
        <v>66.660433807030671</v>
      </c>
      <c r="I11" s="37">
        <v>713</v>
      </c>
      <c r="J11" s="37"/>
      <c r="K11" s="34"/>
      <c r="L11" s="5"/>
    </row>
    <row r="12" spans="1:13" ht="60.75" x14ac:dyDescent="0.3">
      <c r="A12" s="27" t="s">
        <v>29</v>
      </c>
      <c r="B12" s="29"/>
      <c r="C12" s="22"/>
      <c r="D12" s="5"/>
      <c r="E12" s="26">
        <v>143382.5</v>
      </c>
      <c r="F12" s="37">
        <v>43014.8</v>
      </c>
      <c r="G12" s="37">
        <v>29329.7</v>
      </c>
      <c r="H12" s="38">
        <f t="shared" si="0"/>
        <v>68.185136278676168</v>
      </c>
      <c r="I12" s="37">
        <v>14338.4</v>
      </c>
      <c r="J12" s="37"/>
      <c r="K12" s="34"/>
      <c r="L12" s="5"/>
    </row>
    <row r="13" spans="1:13" ht="20.25" x14ac:dyDescent="0.3">
      <c r="A13" s="27" t="s">
        <v>42</v>
      </c>
      <c r="B13" s="29"/>
      <c r="C13" s="22"/>
      <c r="D13" s="5"/>
      <c r="E13" s="26">
        <v>1538</v>
      </c>
      <c r="F13" s="37">
        <v>461.4</v>
      </c>
      <c r="G13" s="37">
        <v>0</v>
      </c>
      <c r="H13" s="38">
        <f t="shared" si="0"/>
        <v>0</v>
      </c>
      <c r="I13" s="37">
        <v>0</v>
      </c>
      <c r="J13" s="37"/>
      <c r="K13" s="34"/>
      <c r="L13" s="5"/>
    </row>
    <row r="14" spans="1:13" ht="20.25" x14ac:dyDescent="0.3">
      <c r="A14" s="36" t="s">
        <v>44</v>
      </c>
      <c r="B14" s="29"/>
      <c r="C14" s="22"/>
      <c r="D14" s="5"/>
      <c r="E14" s="26">
        <v>143.63999999999999</v>
      </c>
      <c r="F14" s="37">
        <v>143.63999999999999</v>
      </c>
      <c r="G14" s="37">
        <v>143.63999999999999</v>
      </c>
      <c r="H14" s="38">
        <f t="shared" si="0"/>
        <v>100</v>
      </c>
      <c r="I14" s="37">
        <v>0</v>
      </c>
      <c r="J14" s="37"/>
      <c r="K14" s="34"/>
      <c r="L14" s="5"/>
    </row>
    <row r="15" spans="1:13" ht="40.5" x14ac:dyDescent="0.3">
      <c r="A15" s="27" t="s">
        <v>30</v>
      </c>
      <c r="B15" s="29"/>
      <c r="C15" s="22"/>
      <c r="D15" s="5"/>
      <c r="E15" s="26">
        <v>262.60000000000002</v>
      </c>
      <c r="F15" s="37">
        <v>52.5</v>
      </c>
      <c r="G15" s="37">
        <v>35.299999999999997</v>
      </c>
      <c r="H15" s="38">
        <f t="shared" si="0"/>
        <v>67.238095238095227</v>
      </c>
      <c r="I15" s="37">
        <v>17.600000000000001</v>
      </c>
      <c r="J15" s="37"/>
      <c r="K15" s="34"/>
      <c r="L15" s="5"/>
    </row>
    <row r="16" spans="1:13" ht="40.5" x14ac:dyDescent="0.3">
      <c r="A16" s="27" t="s">
        <v>31</v>
      </c>
      <c r="B16" s="29"/>
      <c r="C16" s="22"/>
      <c r="D16" s="5"/>
      <c r="E16" s="26">
        <v>194014.5</v>
      </c>
      <c r="F16" s="37">
        <v>58204.4</v>
      </c>
      <c r="G16" s="37">
        <v>38802.9</v>
      </c>
      <c r="H16" s="38">
        <f t="shared" si="0"/>
        <v>66.666609397227703</v>
      </c>
      <c r="I16" s="37">
        <v>19401.400000000001</v>
      </c>
      <c r="J16" s="37"/>
      <c r="K16" s="34"/>
      <c r="L16" s="5"/>
    </row>
    <row r="17" spans="1:12" ht="40.5" x14ac:dyDescent="0.3">
      <c r="A17" s="27" t="s">
        <v>28</v>
      </c>
      <c r="B17" s="29"/>
      <c r="C17" s="22"/>
      <c r="D17" s="5"/>
      <c r="E17" s="26">
        <v>53847.9</v>
      </c>
      <c r="F17" s="37">
        <v>16154.4</v>
      </c>
      <c r="G17" s="37">
        <v>10769.6</v>
      </c>
      <c r="H17" s="38">
        <f t="shared" si="0"/>
        <v>66.666666666666671</v>
      </c>
      <c r="I17" s="37">
        <v>5384.8</v>
      </c>
      <c r="J17" s="37"/>
      <c r="K17" s="34"/>
      <c r="L17" s="5"/>
    </row>
    <row r="18" spans="1:12" ht="40.5" x14ac:dyDescent="0.3">
      <c r="A18" s="27" t="s">
        <v>32</v>
      </c>
      <c r="B18" s="29"/>
      <c r="C18" s="22"/>
      <c r="D18" s="5"/>
      <c r="E18" s="26">
        <v>1170.0999999999999</v>
      </c>
      <c r="F18" s="37">
        <v>1170.0999999999999</v>
      </c>
      <c r="G18" s="37">
        <v>1170.0999999999999</v>
      </c>
      <c r="H18" s="38">
        <f t="shared" si="0"/>
        <v>100</v>
      </c>
      <c r="I18" s="37">
        <v>1170.0999999999999</v>
      </c>
      <c r="J18" s="37"/>
      <c r="K18" s="34"/>
      <c r="L18" s="5"/>
    </row>
    <row r="19" spans="1:12" ht="40.5" x14ac:dyDescent="0.3">
      <c r="A19" s="27" t="s">
        <v>33</v>
      </c>
      <c r="B19" s="29"/>
      <c r="C19" s="22"/>
      <c r="D19" s="5"/>
      <c r="E19" s="26">
        <v>502.1</v>
      </c>
      <c r="F19" s="37">
        <v>100.4</v>
      </c>
      <c r="G19" s="37">
        <v>66.900000000000006</v>
      </c>
      <c r="H19" s="38">
        <f t="shared" si="0"/>
        <v>66.633466135458178</v>
      </c>
      <c r="I19" s="37">
        <v>33.4</v>
      </c>
      <c r="J19" s="37"/>
      <c r="K19" s="34"/>
      <c r="L19" s="5"/>
    </row>
    <row r="20" spans="1:12" ht="40.5" x14ac:dyDescent="0.3">
      <c r="A20" s="27" t="s">
        <v>34</v>
      </c>
      <c r="B20" s="29"/>
      <c r="C20" s="22"/>
      <c r="D20" s="5"/>
      <c r="E20" s="26">
        <v>243.9</v>
      </c>
      <c r="F20" s="37">
        <v>48.8</v>
      </c>
      <c r="G20" s="37">
        <v>32.4</v>
      </c>
      <c r="H20" s="38">
        <f t="shared" si="0"/>
        <v>66.393442622950815</v>
      </c>
      <c r="I20" s="37">
        <v>16.2</v>
      </c>
      <c r="J20" s="37"/>
      <c r="K20" s="34"/>
      <c r="L20" s="5"/>
    </row>
    <row r="21" spans="1:12" ht="40.5" x14ac:dyDescent="0.3">
      <c r="A21" s="27" t="s">
        <v>35</v>
      </c>
      <c r="B21" s="29"/>
      <c r="C21" s="22"/>
      <c r="D21" s="5"/>
      <c r="E21" s="26">
        <v>254.5</v>
      </c>
      <c r="F21" s="37">
        <v>63.6</v>
      </c>
      <c r="G21" s="37">
        <v>42.4</v>
      </c>
      <c r="H21" s="38">
        <f t="shared" si="0"/>
        <v>66.666666666666657</v>
      </c>
      <c r="I21" s="37">
        <v>42.4</v>
      </c>
      <c r="J21" s="37"/>
      <c r="K21" s="34"/>
      <c r="L21" s="5"/>
    </row>
    <row r="22" spans="1:12" ht="20.25" x14ac:dyDescent="0.3">
      <c r="A22" s="27" t="s">
        <v>36</v>
      </c>
      <c r="B22" s="29"/>
      <c r="C22" s="22"/>
      <c r="D22" s="5"/>
      <c r="E22" s="26">
        <v>407.8</v>
      </c>
      <c r="F22" s="37">
        <v>102</v>
      </c>
      <c r="G22" s="37">
        <v>68</v>
      </c>
      <c r="H22" s="38">
        <f t="shared" si="0"/>
        <v>66.666666666666657</v>
      </c>
      <c r="I22" s="37">
        <v>34</v>
      </c>
      <c r="J22" s="37"/>
      <c r="K22" s="34"/>
      <c r="L22" s="5"/>
    </row>
    <row r="23" spans="1:12" ht="20.25" x14ac:dyDescent="0.3">
      <c r="A23" s="27" t="s">
        <v>37</v>
      </c>
      <c r="B23" s="29"/>
      <c r="C23" s="22"/>
      <c r="D23" s="5"/>
      <c r="E23" s="26">
        <v>254.5</v>
      </c>
      <c r="F23" s="37">
        <v>63.6</v>
      </c>
      <c r="G23" s="37">
        <v>63.6</v>
      </c>
      <c r="H23" s="38">
        <f t="shared" si="0"/>
        <v>100</v>
      </c>
      <c r="I23" s="37">
        <v>0</v>
      </c>
      <c r="J23" s="37"/>
      <c r="K23" s="34"/>
      <c r="L23" s="5"/>
    </row>
    <row r="24" spans="1:12" ht="40.5" x14ac:dyDescent="0.3">
      <c r="A24" s="27" t="s">
        <v>38</v>
      </c>
      <c r="B24" s="29"/>
      <c r="C24" s="22"/>
      <c r="D24" s="5"/>
      <c r="E24" s="26">
        <v>1752</v>
      </c>
      <c r="F24" s="37">
        <v>350.4</v>
      </c>
      <c r="G24" s="37">
        <v>0</v>
      </c>
      <c r="H24" s="38">
        <f t="shared" si="0"/>
        <v>0</v>
      </c>
      <c r="I24" s="37">
        <v>0</v>
      </c>
      <c r="J24" s="37"/>
      <c r="K24" s="34"/>
      <c r="L24" s="5"/>
    </row>
    <row r="25" spans="1:12" ht="43.5" customHeight="1" x14ac:dyDescent="0.3">
      <c r="A25" s="27" t="s">
        <v>39</v>
      </c>
      <c r="B25" s="29"/>
      <c r="C25" s="22"/>
      <c r="D25" s="5"/>
      <c r="E25" s="26">
        <v>4077.4</v>
      </c>
      <c r="F25" s="37">
        <v>1019.4</v>
      </c>
      <c r="G25" s="37">
        <v>679.6</v>
      </c>
      <c r="H25" s="38">
        <f t="shared" si="0"/>
        <v>66.666666666666671</v>
      </c>
      <c r="I25" s="37">
        <v>339.8</v>
      </c>
      <c r="J25" s="37"/>
      <c r="K25" s="34"/>
      <c r="L25" s="5"/>
    </row>
    <row r="26" spans="1:12" ht="20.25" x14ac:dyDescent="0.3">
      <c r="A26" s="27" t="s">
        <v>40</v>
      </c>
      <c r="B26" s="29"/>
      <c r="C26" s="22"/>
      <c r="D26" s="5"/>
      <c r="E26" s="26">
        <v>474.9</v>
      </c>
      <c r="F26" s="37">
        <v>118.7</v>
      </c>
      <c r="G26" s="37">
        <v>79.2</v>
      </c>
      <c r="H26" s="38">
        <f t="shared" si="0"/>
        <v>66.722830665543384</v>
      </c>
      <c r="I26" s="37">
        <v>39.6</v>
      </c>
      <c r="J26" s="37"/>
      <c r="K26" s="34"/>
      <c r="L26" s="5"/>
    </row>
    <row r="27" spans="1:12" ht="20.25" x14ac:dyDescent="0.3">
      <c r="A27" s="27" t="s">
        <v>23</v>
      </c>
      <c r="B27" s="29"/>
      <c r="C27" s="22"/>
      <c r="D27" s="5"/>
      <c r="E27" s="26">
        <v>38</v>
      </c>
      <c r="F27" s="37">
        <v>7.6</v>
      </c>
      <c r="G27" s="37">
        <v>5.0999999999999996</v>
      </c>
      <c r="H27" s="38">
        <f t="shared" si="0"/>
        <v>67.10526315789474</v>
      </c>
      <c r="I27" s="37">
        <v>2.6</v>
      </c>
      <c r="J27" s="37"/>
      <c r="K27" s="34"/>
      <c r="L27" s="5"/>
    </row>
    <row r="28" spans="1:12" ht="20.25" x14ac:dyDescent="0.3">
      <c r="A28" s="27" t="s">
        <v>24</v>
      </c>
      <c r="B28" s="29"/>
      <c r="C28" s="22"/>
      <c r="D28" s="5"/>
      <c r="E28" s="26">
        <v>0.37</v>
      </c>
      <c r="F28" s="37">
        <v>0.37</v>
      </c>
      <c r="G28" s="37">
        <v>0.37</v>
      </c>
      <c r="H28" s="38">
        <f t="shared" si="0"/>
        <v>100</v>
      </c>
      <c r="I28" s="37"/>
      <c r="J28" s="37"/>
      <c r="K28" s="34"/>
      <c r="L28" s="5"/>
    </row>
    <row r="29" spans="1:12" ht="40.5" x14ac:dyDescent="0.3">
      <c r="A29" s="27" t="s">
        <v>41</v>
      </c>
      <c r="B29" s="29"/>
      <c r="C29" s="22"/>
      <c r="D29" s="5"/>
      <c r="E29" s="26">
        <v>3928.2</v>
      </c>
      <c r="F29" s="37">
        <v>1673.9</v>
      </c>
      <c r="G29" s="37">
        <v>1673.9</v>
      </c>
      <c r="H29" s="38">
        <f t="shared" si="0"/>
        <v>100</v>
      </c>
      <c r="I29" s="37">
        <v>1673.9</v>
      </c>
      <c r="J29" s="37"/>
      <c r="K29" s="34"/>
      <c r="L29" s="5"/>
    </row>
    <row r="30" spans="1:12" ht="40.5" x14ac:dyDescent="0.3">
      <c r="A30" s="27" t="s">
        <v>25</v>
      </c>
      <c r="B30" s="29"/>
      <c r="C30" s="22"/>
      <c r="D30" s="5"/>
      <c r="E30" s="26">
        <v>188.4</v>
      </c>
      <c r="F30" s="37">
        <v>116.7</v>
      </c>
      <c r="G30" s="37">
        <v>116.7</v>
      </c>
      <c r="H30" s="38">
        <f t="shared" si="0"/>
        <v>100</v>
      </c>
      <c r="I30" s="37">
        <v>116.7</v>
      </c>
      <c r="J30" s="37"/>
      <c r="K30" s="34"/>
      <c r="L30" s="5"/>
    </row>
    <row r="31" spans="1:12" ht="20.25" x14ac:dyDescent="0.3">
      <c r="A31" s="36" t="s">
        <v>47</v>
      </c>
      <c r="B31" s="29"/>
      <c r="C31" s="22"/>
      <c r="D31" s="24"/>
      <c r="E31" s="26">
        <v>3000</v>
      </c>
      <c r="F31" s="37">
        <v>3000</v>
      </c>
      <c r="G31" s="37">
        <v>3000</v>
      </c>
      <c r="H31" s="38">
        <f t="shared" si="0"/>
        <v>100</v>
      </c>
      <c r="I31" s="37">
        <v>3000</v>
      </c>
      <c r="J31" s="37"/>
      <c r="K31" s="34"/>
      <c r="L31" s="5"/>
    </row>
    <row r="32" spans="1:12" ht="20.25" x14ac:dyDescent="0.3">
      <c r="A32" s="36" t="s">
        <v>48</v>
      </c>
      <c r="B32" s="29"/>
      <c r="C32" s="22"/>
      <c r="D32" s="24"/>
      <c r="E32" s="26">
        <v>165.4</v>
      </c>
      <c r="F32" s="37">
        <v>165.4</v>
      </c>
      <c r="G32" s="37">
        <v>165.4</v>
      </c>
      <c r="H32" s="38">
        <f t="shared" si="0"/>
        <v>100</v>
      </c>
      <c r="I32" s="37">
        <v>165.4</v>
      </c>
      <c r="J32" s="37">
        <v>16</v>
      </c>
      <c r="K32" s="34"/>
      <c r="L32" s="5"/>
    </row>
    <row r="33" spans="1:12" ht="20.25" x14ac:dyDescent="0.3">
      <c r="A33" s="6" t="s">
        <v>13</v>
      </c>
      <c r="B33" s="5">
        <f>B8+B9</f>
        <v>512542</v>
      </c>
      <c r="C33" s="5">
        <f>C8+C9</f>
        <v>93942.93</v>
      </c>
      <c r="D33" s="24">
        <f>C33/B33*100</f>
        <v>18.328825735256817</v>
      </c>
      <c r="E33" s="30">
        <f t="shared" ref="E33:L33" si="1">E8+E9</f>
        <v>674200.71000000008</v>
      </c>
      <c r="F33" s="5">
        <f t="shared" si="1"/>
        <v>170074.11</v>
      </c>
      <c r="G33" s="5">
        <f t="shared" si="1"/>
        <v>119684.40999999999</v>
      </c>
      <c r="H33" s="18">
        <v>105.58205212128213</v>
      </c>
      <c r="I33" s="5">
        <f t="shared" si="1"/>
        <v>64541.4</v>
      </c>
      <c r="J33" s="5">
        <f t="shared" si="1"/>
        <v>4013.7</v>
      </c>
      <c r="K33" s="5">
        <f t="shared" si="1"/>
        <v>25741.479999999985</v>
      </c>
      <c r="L33" s="5">
        <f t="shared" si="1"/>
        <v>0</v>
      </c>
    </row>
    <row r="34" spans="1:12" ht="20.25" x14ac:dyDescent="0.3">
      <c r="A34" s="7"/>
      <c r="B34" s="8"/>
      <c r="C34" s="8"/>
      <c r="D34" s="9"/>
      <c r="E34" s="31"/>
      <c r="F34" s="8"/>
      <c r="G34" s="8"/>
      <c r="H34" s="9"/>
      <c r="I34" s="8"/>
      <c r="J34" s="8"/>
      <c r="K34" s="10"/>
      <c r="L34" s="10"/>
    </row>
    <row r="35" spans="1:12" ht="20.25" x14ac:dyDescent="0.3">
      <c r="A35" s="7"/>
      <c r="B35" s="8"/>
      <c r="C35" s="8"/>
      <c r="D35" s="9"/>
      <c r="E35" s="8"/>
      <c r="F35" s="8"/>
      <c r="G35" s="8"/>
      <c r="H35" s="9"/>
      <c r="I35" s="8"/>
      <c r="J35" s="8"/>
      <c r="K35" s="10"/>
      <c r="L35" s="8"/>
    </row>
    <row r="36" spans="1:12" ht="20.25" x14ac:dyDescent="0.3">
      <c r="A36" s="45" t="s">
        <v>14</v>
      </c>
      <c r="B36" s="45"/>
      <c r="C36" s="45"/>
      <c r="D36" s="2" t="s">
        <v>2</v>
      </c>
      <c r="E36" s="2" t="s">
        <v>15</v>
      </c>
      <c r="F36" s="2"/>
      <c r="G36" s="1"/>
      <c r="H36" s="1"/>
      <c r="I36" s="2" t="s">
        <v>16</v>
      </c>
      <c r="J36" s="1"/>
    </row>
  </sheetData>
  <mergeCells count="17">
    <mergeCell ref="A36:C36"/>
    <mergeCell ref="E6:E7"/>
    <mergeCell ref="F6:F7"/>
    <mergeCell ref="G6:G7"/>
    <mergeCell ref="H6:H7"/>
    <mergeCell ref="I6:I7"/>
    <mergeCell ref="J6:J7"/>
    <mergeCell ref="A1:L1"/>
    <mergeCell ref="A2:L2"/>
    <mergeCell ref="A3:L3"/>
    <mergeCell ref="A5:A7"/>
    <mergeCell ref="B5:D5"/>
    <mergeCell ref="E5:J5"/>
    <mergeCell ref="K5:L6"/>
    <mergeCell ref="B6:B7"/>
    <mergeCell ref="C6:C7"/>
    <mergeCell ref="D6:D7"/>
  </mergeCells>
  <pageMargins left="0" right="0" top="0" bottom="0" header="0" footer="0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17.01</vt:lpstr>
      <vt:lpstr>24.01</vt:lpstr>
      <vt:lpstr>31.01</vt:lpstr>
      <vt:lpstr>07.02</vt:lpstr>
      <vt:lpstr>14.02</vt:lpstr>
      <vt:lpstr>22.02</vt:lpstr>
      <vt:lpstr>28.02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balt-BALTASIFO6-fo</dc:creator>
  <cp:lastModifiedBy>Лилия</cp:lastModifiedBy>
  <cp:lastPrinted>2014-02-28T11:13:26Z</cp:lastPrinted>
  <dcterms:created xsi:type="dcterms:W3CDTF">2013-01-25T09:27:22Z</dcterms:created>
  <dcterms:modified xsi:type="dcterms:W3CDTF">2014-02-28T11:19:14Z</dcterms:modified>
</cp:coreProperties>
</file>