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450" windowHeight="11640" activeTab="1"/>
  </bookViews>
  <sheets>
    <sheet name="17.01" sheetId="1" r:id="rId1"/>
    <sheet name="24.01" sheetId="2" r:id="rId2"/>
  </sheets>
  <calcPr calcId="124519"/>
</workbook>
</file>

<file path=xl/calcChain.xml><?xml version="1.0" encoding="utf-8"?>
<calcChain xmlns="http://schemas.openxmlformats.org/spreadsheetml/2006/main">
  <c r="K9" i="2"/>
  <c r="L8"/>
  <c r="H13" l="1"/>
  <c r="H14"/>
  <c r="L31" l="1"/>
  <c r="K31"/>
  <c r="C31"/>
  <c r="D31" s="1"/>
  <c r="B31"/>
  <c r="H30"/>
  <c r="H29"/>
  <c r="H28"/>
  <c r="H27"/>
  <c r="H26"/>
  <c r="H25"/>
  <c r="H24"/>
  <c r="H23"/>
  <c r="H22"/>
  <c r="H21"/>
  <c r="H20"/>
  <c r="H19"/>
  <c r="H18"/>
  <c r="H17"/>
  <c r="H16"/>
  <c r="H15"/>
  <c r="H12"/>
  <c r="H11"/>
  <c r="H10"/>
  <c r="J9"/>
  <c r="J31" s="1"/>
  <c r="I9"/>
  <c r="I31" s="1"/>
  <c r="G9"/>
  <c r="F9"/>
  <c r="F31" s="1"/>
  <c r="E9"/>
  <c r="E31" s="1"/>
  <c r="D9"/>
  <c r="H8"/>
  <c r="D8"/>
  <c r="H29" i="1"/>
  <c r="H28"/>
  <c r="H27"/>
  <c r="H23"/>
  <c r="H25"/>
  <c r="H22"/>
  <c r="H21"/>
  <c r="H20"/>
  <c r="H17"/>
  <c r="H16"/>
  <c r="H15"/>
  <c r="H12"/>
  <c r="H10"/>
  <c r="H11"/>
  <c r="H14"/>
  <c r="H18"/>
  <c r="H19"/>
  <c r="H24"/>
  <c r="H26"/>
  <c r="J9"/>
  <c r="I9"/>
  <c r="G9"/>
  <c r="F9"/>
  <c r="E9"/>
  <c r="H9" i="2" l="1"/>
  <c r="G31"/>
  <c r="H9" i="1"/>
  <c r="L30"/>
  <c r="J30"/>
  <c r="I30"/>
  <c r="C30"/>
  <c r="B30"/>
  <c r="H8"/>
  <c r="F30"/>
  <c r="D9"/>
  <c r="D8"/>
  <c r="D30" l="1"/>
  <c r="G30"/>
  <c r="K30"/>
  <c r="E30"/>
</calcChain>
</file>

<file path=xl/sharedStrings.xml><?xml version="1.0" encoding="utf-8"?>
<sst xmlns="http://schemas.openxmlformats.org/spreadsheetml/2006/main" count="93" uniqueCount="45">
  <si>
    <t>ЕЖЕНЕДЕЛЬНАЯ ИНФОРМАЦИЯ</t>
  </si>
  <si>
    <t>об исполнении бюджета Балтасинского района</t>
  </si>
  <si>
    <t xml:space="preserve"> </t>
  </si>
  <si>
    <t>Наименование показателя</t>
  </si>
  <si>
    <t>План          на год</t>
  </si>
  <si>
    <t>Факт</t>
  </si>
  <si>
    <t>%</t>
  </si>
  <si>
    <t>План           на год</t>
  </si>
  <si>
    <t>за послед 7 дней</t>
  </si>
  <si>
    <t>Больше</t>
  </si>
  <si>
    <t>Меньше</t>
  </si>
  <si>
    <t>1. Собственные доходы</t>
  </si>
  <si>
    <t>2.Субсидии, субвенции из республ. бюджета всего</t>
  </si>
  <si>
    <t xml:space="preserve">                 ВСЕГО ДОХОДОВ</t>
  </si>
  <si>
    <t>Председатель финансово-бюджетной палаты</t>
  </si>
  <si>
    <t>__________________</t>
  </si>
  <si>
    <t>Р.М.Ильясов</t>
  </si>
  <si>
    <t>2013 год</t>
  </si>
  <si>
    <t>в т.ч. январь</t>
  </si>
  <si>
    <t>План 1 кв</t>
  </si>
  <si>
    <t>на 17.01.2014 г.</t>
  </si>
  <si>
    <t>2014 год</t>
  </si>
  <si>
    <t>По сравнению с 2013 г. "исполнение"</t>
  </si>
  <si>
    <t>Субвенция архив</t>
  </si>
  <si>
    <t>Субвенция на протоколы об административных правонарушениях</t>
  </si>
  <si>
    <t>Субвенция на отлов, содержание и регулирование численности безнадзорных животных</t>
  </si>
  <si>
    <t xml:space="preserve">Дотация </t>
  </si>
  <si>
    <t>Субсидия на выравнивание уровня бюджетной обеспеченности бюджетов поселений</t>
  </si>
  <si>
    <t xml:space="preserve">Субвенции на обеспечение общедоступного и бесплатного дошкольного образования </t>
  </si>
  <si>
    <t>Субсидия   на организацию предоставления общедоступного и бесплатного начального общего, основного общего, среднего (полного) общего образования по основным общеообразовательным программам</t>
  </si>
  <si>
    <t xml:space="preserve">Субвенция  на реализацию полномочий по расчету и предоставлению дотаций поселениям </t>
  </si>
  <si>
    <t>Субвенция  на обеспечение  общедоступного и бесплатного начального общего, основного общего, среднего (полного) общего образования</t>
  </si>
  <si>
    <t>Субвенция  на реализацию  полномочий по государственной регистрации актов гражданского состояния</t>
  </si>
  <si>
    <t>Субвенции на реализацию полномочий по образованию  и организации деятельности КДН</t>
  </si>
  <si>
    <t>Субвенции на реализацию полномочий по образованию  и организации деятельности АДМ</t>
  </si>
  <si>
    <t>Субвенция на реализацию полномочий в сфере государственной молодежной политики</t>
  </si>
  <si>
    <t>Субвенции на  проведению противоэпидемических мероприятий</t>
  </si>
  <si>
    <t>Субвенции  на реализацию полномочий в области образования</t>
  </si>
  <si>
    <t>Субвенции  на осуществление полномочий по первичному учету на территориях, где отсутствует военные комиссариаты</t>
  </si>
  <si>
    <t>Субвенции  на  реализацию полномочий по осуществлению  информационно - методического обеспечения образовательных учреждений</t>
  </si>
  <si>
    <t>Субвенции  на осуществление полномочий по опеке и попечительству</t>
  </si>
  <si>
    <t>Субвенция на проведение мероприятий по предупреждению и ликвидацию болезней животных и их лечению</t>
  </si>
  <si>
    <t>Субсидиия на капитальный ремонт жилого фонда за счет бюджета РТ</t>
  </si>
  <si>
    <t>на 24.01.2014 г.</t>
  </si>
  <si>
    <t>Субсидия на повышение квалификации мун. служащих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</si>
</sst>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name val="Arial Cyr"/>
      <charset val="204"/>
    </font>
    <font>
      <sz val="1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</cellStyleXfs>
  <cellXfs count="56">
    <xf numFmtId="0" fontId="0" fillId="0" borderId="0" xfId="0"/>
    <xf numFmtId="0" fontId="1" fillId="0" borderId="0" xfId="1"/>
    <xf numFmtId="0" fontId="2" fillId="0" borderId="0" xfId="1" applyFont="1"/>
    <xf numFmtId="0" fontId="2" fillId="0" borderId="1" xfId="1" applyFont="1" applyBorder="1" applyAlignment="1">
      <alignment horizontal="center"/>
    </xf>
    <xf numFmtId="0" fontId="3" fillId="0" borderId="4" xfId="1" applyFont="1" applyBorder="1" applyAlignment="1">
      <alignment vertical="justify"/>
    </xf>
    <xf numFmtId="164" fontId="3" fillId="0" borderId="5" xfId="1" applyNumberFormat="1" applyFont="1" applyBorder="1" applyAlignment="1">
      <alignment horizontal="center"/>
    </xf>
    <xf numFmtId="0" fontId="3" fillId="0" borderId="5" xfId="1" applyFont="1" applyBorder="1" applyAlignment="1">
      <alignment horizontal="left" vertical="justify" wrapText="1"/>
    </xf>
    <xf numFmtId="0" fontId="3" fillId="0" borderId="0" xfId="1" applyFont="1" applyBorder="1" applyAlignment="1">
      <alignment horizontal="left" vertical="justify" wrapText="1"/>
    </xf>
    <xf numFmtId="0" fontId="3" fillId="0" borderId="0" xfId="1" applyFont="1" applyBorder="1" applyAlignment="1">
      <alignment horizontal="center"/>
    </xf>
    <xf numFmtId="164" fontId="3" fillId="2" borderId="0" xfId="1" applyNumberFormat="1" applyFont="1" applyFill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 applyProtection="1">
      <alignment horizontal="center"/>
    </xf>
    <xf numFmtId="164" fontId="3" fillId="2" borderId="1" xfId="1" applyNumberFormat="1" applyFont="1" applyFill="1" applyBorder="1" applyAlignment="1">
      <alignment horizontal="center" wrapText="1"/>
    </xf>
    <xf numFmtId="164" fontId="3" fillId="0" borderId="7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3" fillId="0" borderId="5" xfId="1" applyFont="1" applyBorder="1" applyAlignment="1">
      <alignment vertical="justify"/>
    </xf>
    <xf numFmtId="164" fontId="3" fillId="2" borderId="5" xfId="1" applyNumberFormat="1" applyFont="1" applyFill="1" applyBorder="1" applyAlignment="1">
      <alignment horizontal="center" wrapText="1"/>
    </xf>
    <xf numFmtId="164" fontId="3" fillId="0" borderId="5" xfId="2" applyNumberFormat="1" applyFont="1" applyBorder="1" applyAlignment="1">
      <alignment horizontal="center"/>
    </xf>
    <xf numFmtId="164" fontId="3" fillId="0" borderId="5" xfId="5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64" fontId="3" fillId="0" borderId="6" xfId="1" applyNumberFormat="1" applyFont="1" applyBorder="1" applyAlignment="1">
      <alignment horizontal="center"/>
    </xf>
    <xf numFmtId="2" fontId="6" fillId="0" borderId="5" xfId="0" applyNumberFormat="1" applyFont="1" applyFill="1" applyBorder="1" applyAlignment="1">
      <alignment vertical="justify"/>
    </xf>
    <xf numFmtId="2" fontId="6" fillId="0" borderId="5" xfId="0" applyNumberFormat="1" applyFont="1" applyBorder="1"/>
    <xf numFmtId="0" fontId="2" fillId="0" borderId="5" xfId="0" applyFont="1" applyBorder="1" applyAlignment="1">
      <alignment vertical="justify"/>
    </xf>
    <xf numFmtId="0" fontId="2" fillId="0" borderId="5" xfId="6" applyFont="1" applyBorder="1" applyAlignment="1">
      <alignment vertical="justify"/>
    </xf>
    <xf numFmtId="0" fontId="0" fillId="0" borderId="5" xfId="0" applyBorder="1"/>
    <xf numFmtId="2" fontId="3" fillId="0" borderId="5" xfId="1" applyNumberFormat="1" applyFont="1" applyBorder="1" applyAlignment="1">
      <alignment horizontal="center"/>
    </xf>
    <xf numFmtId="2" fontId="3" fillId="0" borderId="0" xfId="1" applyNumberFormat="1" applyFont="1" applyBorder="1" applyAlignment="1">
      <alignment horizontal="center"/>
    </xf>
    <xf numFmtId="164" fontId="2" fillId="0" borderId="5" xfId="5" applyNumberFormat="1" applyFont="1" applyBorder="1" applyAlignment="1">
      <alignment horizontal="center"/>
    </xf>
    <xf numFmtId="164" fontId="2" fillId="2" borderId="1" xfId="1" applyNumberFormat="1" applyFont="1" applyFill="1" applyBorder="1" applyAlignment="1">
      <alignment horizontal="center" wrapText="1"/>
    </xf>
    <xf numFmtId="2" fontId="2" fillId="0" borderId="5" xfId="1" applyNumberFormat="1" applyFont="1" applyBorder="1" applyAlignment="1">
      <alignment horizontal="center"/>
    </xf>
    <xf numFmtId="2" fontId="3" fillId="0" borderId="5" xfId="5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8" xfId="1" applyFont="1" applyBorder="1" applyAlignment="1">
      <alignment horizontal="center" vertical="justify" wrapText="1"/>
    </xf>
    <xf numFmtId="0" fontId="2" fillId="0" borderId="5" xfId="1" applyFont="1" applyBorder="1" applyAlignment="1">
      <alignment horizontal="center" vertical="justify"/>
    </xf>
    <xf numFmtId="0" fontId="2" fillId="0" borderId="0" xfId="1" applyFont="1" applyAlignment="1">
      <alignment horizontal="left"/>
    </xf>
    <xf numFmtId="0" fontId="2" fillId="0" borderId="1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left" vertical="justify" wrapText="1"/>
    </xf>
    <xf numFmtId="2" fontId="2" fillId="0" borderId="5" xfId="5" applyNumberFormat="1" applyFont="1" applyBorder="1" applyAlignment="1">
      <alignment horizontal="center"/>
    </xf>
    <xf numFmtId="2" fontId="2" fillId="2" borderId="1" xfId="1" applyNumberFormat="1" applyFont="1" applyFill="1" applyBorder="1" applyAlignment="1">
      <alignment horizontal="center" wrapText="1"/>
    </xf>
  </cellXfs>
  <cellStyles count="7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7" xfId="5"/>
    <cellStyle name="Обычный_Лист1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3"/>
  <sheetViews>
    <sheetView zoomScale="80" zoomScaleNormal="80" workbookViewId="0">
      <pane xSplit="1" ySplit="9" topLeftCell="D16" activePane="bottomRight" state="frozen"/>
      <selection pane="topRight" activeCell="B1" sqref="B1"/>
      <selection pane="bottomLeft" activeCell="A10" sqref="A10"/>
      <selection pane="bottomRight" activeCell="J10" sqref="J10:J29"/>
    </sheetView>
  </sheetViews>
  <sheetFormatPr defaultRowHeight="15"/>
  <cols>
    <col min="1" max="1" width="99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2" ht="20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20.2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0.25">
      <c r="A3" s="44" t="s">
        <v>20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36" t="s">
        <v>3</v>
      </c>
      <c r="B5" s="46" t="s">
        <v>17</v>
      </c>
      <c r="C5" s="47"/>
      <c r="D5" s="47"/>
      <c r="E5" s="48" t="s">
        <v>21</v>
      </c>
      <c r="F5" s="49"/>
      <c r="G5" s="49"/>
      <c r="H5" s="49"/>
      <c r="I5" s="49"/>
      <c r="J5" s="50"/>
      <c r="K5" s="39" t="s">
        <v>22</v>
      </c>
      <c r="L5" s="39"/>
    </row>
    <row r="6" spans="1:12" ht="21.75" customHeight="1">
      <c r="A6" s="45"/>
      <c r="B6" s="51" t="s">
        <v>4</v>
      </c>
      <c r="C6" s="36" t="s">
        <v>5</v>
      </c>
      <c r="D6" s="36" t="s">
        <v>6</v>
      </c>
      <c r="E6" s="51" t="s">
        <v>7</v>
      </c>
      <c r="F6" s="41" t="s">
        <v>19</v>
      </c>
      <c r="G6" s="36" t="s">
        <v>5</v>
      </c>
      <c r="H6" s="36" t="s">
        <v>6</v>
      </c>
      <c r="I6" s="38" t="s">
        <v>18</v>
      </c>
      <c r="J6" s="39" t="s">
        <v>8</v>
      </c>
      <c r="K6" s="39"/>
      <c r="L6" s="39"/>
    </row>
    <row r="7" spans="1:12" ht="31.5" customHeight="1">
      <c r="A7" s="37"/>
      <c r="B7" s="52"/>
      <c r="C7" s="37"/>
      <c r="D7" s="37"/>
      <c r="E7" s="52"/>
      <c r="F7" s="42"/>
      <c r="G7" s="37"/>
      <c r="H7" s="37"/>
      <c r="I7" s="38"/>
      <c r="J7" s="39"/>
      <c r="K7" s="3" t="s">
        <v>9</v>
      </c>
      <c r="L7" s="3" t="s">
        <v>10</v>
      </c>
    </row>
    <row r="8" spans="1:12" ht="20.25">
      <c r="A8" s="17" t="s">
        <v>11</v>
      </c>
      <c r="B8" s="19">
        <v>187313</v>
      </c>
      <c r="C8" s="21">
        <v>3953.6</v>
      </c>
      <c r="D8" s="15">
        <f>C8/B8*100</f>
        <v>2.1106917298852723</v>
      </c>
      <c r="E8" s="11">
        <v>228589</v>
      </c>
      <c r="F8" s="11">
        <v>36849</v>
      </c>
      <c r="G8" s="12">
        <v>2046.9</v>
      </c>
      <c r="H8" s="14">
        <f>G8/F8*100</f>
        <v>5.5548318814621833</v>
      </c>
      <c r="I8" s="11">
        <v>2046.9</v>
      </c>
      <c r="J8" s="12">
        <v>2046.9</v>
      </c>
      <c r="K8" s="16"/>
      <c r="L8" s="13">
        <v>1906.7</v>
      </c>
    </row>
    <row r="9" spans="1:12" ht="20.25">
      <c r="A9" s="4" t="s">
        <v>12</v>
      </c>
      <c r="B9" s="19">
        <v>325229</v>
      </c>
      <c r="C9" s="22">
        <v>151.19999999999999</v>
      </c>
      <c r="D9" s="15">
        <f>C9/B9*100</f>
        <v>4.6490319128982958E-2</v>
      </c>
      <c r="E9" s="35">
        <f>SUM(E10:E29)</f>
        <v>442302.67000000004</v>
      </c>
      <c r="F9" s="20">
        <f>SUM(F10:F29)</f>
        <v>129968.56999999999</v>
      </c>
      <c r="G9" s="20">
        <f>SUM(G10:G29)</f>
        <v>21002.7</v>
      </c>
      <c r="H9" s="14">
        <f>G9/F9*100</f>
        <v>16.15983002659797</v>
      </c>
      <c r="I9" s="20">
        <f t="shared" ref="I9:J9" si="0">SUM(I10:I29)</f>
        <v>21002.7</v>
      </c>
      <c r="J9" s="20">
        <f t="shared" si="0"/>
        <v>21002.7</v>
      </c>
      <c r="K9" s="16"/>
      <c r="L9" s="5">
        <v>12918.2</v>
      </c>
    </row>
    <row r="10" spans="1:12" ht="20.25">
      <c r="A10" s="28" t="s">
        <v>26</v>
      </c>
      <c r="B10" s="29"/>
      <c r="C10" s="22"/>
      <c r="D10" s="5"/>
      <c r="E10" s="25">
        <v>25269.1</v>
      </c>
      <c r="F10" s="32">
        <v>5053.8</v>
      </c>
      <c r="G10" s="32">
        <v>842.3</v>
      </c>
      <c r="H10" s="33">
        <f t="shared" ref="H10:H29" si="1">G10/F10*100</f>
        <v>16.666666666666664</v>
      </c>
      <c r="I10" s="32">
        <v>842.3</v>
      </c>
      <c r="J10" s="32">
        <v>842.3</v>
      </c>
      <c r="K10" s="34"/>
      <c r="L10" s="5"/>
    </row>
    <row r="11" spans="1:12" ht="40.5">
      <c r="A11" s="27" t="s">
        <v>27</v>
      </c>
      <c r="B11" s="29"/>
      <c r="C11" s="22"/>
      <c r="D11" s="5"/>
      <c r="E11" s="26">
        <v>10695.9</v>
      </c>
      <c r="F11" s="32">
        <v>2139.1999999999998</v>
      </c>
      <c r="G11" s="32">
        <v>356.5</v>
      </c>
      <c r="H11" s="33">
        <f t="shared" si="1"/>
        <v>16.665108451757668</v>
      </c>
      <c r="I11" s="32">
        <v>356.5</v>
      </c>
      <c r="J11" s="32">
        <v>356.5</v>
      </c>
      <c r="K11" s="34"/>
      <c r="L11" s="5"/>
    </row>
    <row r="12" spans="1:12" ht="60.75">
      <c r="A12" s="27" t="s">
        <v>29</v>
      </c>
      <c r="B12" s="29"/>
      <c r="C12" s="22"/>
      <c r="D12" s="5"/>
      <c r="E12" s="26">
        <v>143382.5</v>
      </c>
      <c r="F12" s="32">
        <v>43014.8</v>
      </c>
      <c r="G12" s="32">
        <v>7169.2</v>
      </c>
      <c r="H12" s="33">
        <f t="shared" si="1"/>
        <v>16.666821652082536</v>
      </c>
      <c r="I12" s="32">
        <v>7169.2</v>
      </c>
      <c r="J12" s="32">
        <v>7169.2</v>
      </c>
      <c r="K12" s="34"/>
      <c r="L12" s="5"/>
    </row>
    <row r="13" spans="1:12" ht="20.25">
      <c r="A13" s="27" t="s">
        <v>42</v>
      </c>
      <c r="B13" s="29"/>
      <c r="C13" s="22"/>
      <c r="D13" s="5"/>
      <c r="E13" s="26">
        <v>1538</v>
      </c>
      <c r="F13" s="32">
        <v>461.4</v>
      </c>
      <c r="G13" s="32"/>
      <c r="H13" s="33"/>
      <c r="I13" s="32"/>
      <c r="J13" s="32"/>
      <c r="K13" s="34"/>
      <c r="L13" s="5"/>
    </row>
    <row r="14" spans="1:12" ht="40.5">
      <c r="A14" s="27" t="s">
        <v>30</v>
      </c>
      <c r="B14" s="29"/>
      <c r="C14" s="22"/>
      <c r="D14" s="5"/>
      <c r="E14" s="26">
        <v>262.60000000000002</v>
      </c>
      <c r="F14" s="32">
        <v>52.5</v>
      </c>
      <c r="G14" s="32">
        <v>8.8000000000000007</v>
      </c>
      <c r="H14" s="33">
        <f t="shared" si="1"/>
        <v>16.761904761904763</v>
      </c>
      <c r="I14" s="32">
        <v>8.8000000000000007</v>
      </c>
      <c r="J14" s="32">
        <v>8.8000000000000007</v>
      </c>
      <c r="K14" s="34"/>
      <c r="L14" s="5"/>
    </row>
    <row r="15" spans="1:12" ht="40.5">
      <c r="A15" s="27" t="s">
        <v>31</v>
      </c>
      <c r="B15" s="29"/>
      <c r="C15" s="22"/>
      <c r="D15" s="5"/>
      <c r="E15" s="26">
        <v>194014.5</v>
      </c>
      <c r="F15" s="32">
        <v>58204.4</v>
      </c>
      <c r="G15" s="32">
        <v>9700.7000000000007</v>
      </c>
      <c r="H15" s="33">
        <f t="shared" si="1"/>
        <v>16.666609397227703</v>
      </c>
      <c r="I15" s="32">
        <v>9700.7000000000007</v>
      </c>
      <c r="J15" s="32">
        <v>9700.7000000000007</v>
      </c>
      <c r="K15" s="34"/>
      <c r="L15" s="5"/>
    </row>
    <row r="16" spans="1:12" ht="40.5">
      <c r="A16" s="27" t="s">
        <v>28</v>
      </c>
      <c r="B16" s="29"/>
      <c r="C16" s="22"/>
      <c r="D16" s="5"/>
      <c r="E16" s="26">
        <v>53847.9</v>
      </c>
      <c r="F16" s="32">
        <v>16154.4</v>
      </c>
      <c r="G16" s="32">
        <v>2692.4</v>
      </c>
      <c r="H16" s="33">
        <f t="shared" si="1"/>
        <v>16.666666666666668</v>
      </c>
      <c r="I16" s="32">
        <v>2692.4</v>
      </c>
      <c r="J16" s="32">
        <v>2692.4</v>
      </c>
      <c r="K16" s="34"/>
      <c r="L16" s="5"/>
    </row>
    <row r="17" spans="1:12" ht="40.5">
      <c r="A17" s="27" t="s">
        <v>32</v>
      </c>
      <c r="B17" s="29"/>
      <c r="C17" s="22"/>
      <c r="D17" s="5"/>
      <c r="E17" s="26">
        <v>1170.0999999999999</v>
      </c>
      <c r="F17" s="32">
        <v>1170.0999999999999</v>
      </c>
      <c r="G17" s="32"/>
      <c r="H17" s="33">
        <f t="shared" si="1"/>
        <v>0</v>
      </c>
      <c r="I17" s="32"/>
      <c r="J17" s="32"/>
      <c r="K17" s="34"/>
      <c r="L17" s="5"/>
    </row>
    <row r="18" spans="1:12" ht="40.5">
      <c r="A18" s="27" t="s">
        <v>33</v>
      </c>
      <c r="B18" s="29"/>
      <c r="C18" s="22"/>
      <c r="D18" s="5"/>
      <c r="E18" s="26">
        <v>502.1</v>
      </c>
      <c r="F18" s="32">
        <v>100.4</v>
      </c>
      <c r="G18" s="32">
        <v>16.7</v>
      </c>
      <c r="H18" s="33">
        <f t="shared" si="1"/>
        <v>16.633466135458168</v>
      </c>
      <c r="I18" s="32">
        <v>16.7</v>
      </c>
      <c r="J18" s="32">
        <v>16.7</v>
      </c>
      <c r="K18" s="34"/>
      <c r="L18" s="5"/>
    </row>
    <row r="19" spans="1:12" ht="40.5">
      <c r="A19" s="27" t="s">
        <v>34</v>
      </c>
      <c r="B19" s="29"/>
      <c r="C19" s="22"/>
      <c r="D19" s="5"/>
      <c r="E19" s="26">
        <v>243.9</v>
      </c>
      <c r="F19" s="32">
        <v>48.8</v>
      </c>
      <c r="G19" s="32">
        <v>8.1</v>
      </c>
      <c r="H19" s="33">
        <f t="shared" si="1"/>
        <v>16.598360655737704</v>
      </c>
      <c r="I19" s="32">
        <v>8.1</v>
      </c>
      <c r="J19" s="32">
        <v>8.1</v>
      </c>
      <c r="K19" s="34"/>
      <c r="L19" s="5"/>
    </row>
    <row r="20" spans="1:12" ht="40.5">
      <c r="A20" s="27" t="s">
        <v>35</v>
      </c>
      <c r="B20" s="29"/>
      <c r="C20" s="22"/>
      <c r="D20" s="5"/>
      <c r="E20" s="26">
        <v>254.5</v>
      </c>
      <c r="F20" s="32">
        <v>63.6</v>
      </c>
      <c r="G20" s="32"/>
      <c r="H20" s="33">
        <f t="shared" si="1"/>
        <v>0</v>
      </c>
      <c r="I20" s="32"/>
      <c r="J20" s="32"/>
      <c r="K20" s="34"/>
      <c r="L20" s="5"/>
    </row>
    <row r="21" spans="1:12" ht="20.25">
      <c r="A21" s="27" t="s">
        <v>36</v>
      </c>
      <c r="B21" s="29"/>
      <c r="C21" s="22"/>
      <c r="D21" s="5"/>
      <c r="E21" s="26">
        <v>407.8</v>
      </c>
      <c r="F21" s="32">
        <v>102</v>
      </c>
      <c r="G21" s="32">
        <v>17</v>
      </c>
      <c r="H21" s="33">
        <f t="shared" si="1"/>
        <v>16.666666666666664</v>
      </c>
      <c r="I21" s="32">
        <v>17</v>
      </c>
      <c r="J21" s="32">
        <v>17</v>
      </c>
      <c r="K21" s="34"/>
      <c r="L21" s="5"/>
    </row>
    <row r="22" spans="1:12" ht="20.25">
      <c r="A22" s="27" t="s">
        <v>37</v>
      </c>
      <c r="B22" s="29"/>
      <c r="C22" s="22"/>
      <c r="D22" s="5"/>
      <c r="E22" s="26">
        <v>254.5</v>
      </c>
      <c r="F22" s="32">
        <v>63.6</v>
      </c>
      <c r="G22" s="32"/>
      <c r="H22" s="33">
        <f t="shared" si="1"/>
        <v>0</v>
      </c>
      <c r="I22" s="32"/>
      <c r="J22" s="32"/>
      <c r="K22" s="34"/>
      <c r="L22" s="5"/>
    </row>
    <row r="23" spans="1:12" ht="40.5">
      <c r="A23" s="27" t="s">
        <v>38</v>
      </c>
      <c r="B23" s="29"/>
      <c r="C23" s="22"/>
      <c r="D23" s="5"/>
      <c r="E23" s="26">
        <v>1752</v>
      </c>
      <c r="F23" s="32">
        <v>350.4</v>
      </c>
      <c r="G23" s="32"/>
      <c r="H23" s="33">
        <f t="shared" si="1"/>
        <v>0</v>
      </c>
      <c r="I23" s="32"/>
      <c r="J23" s="32"/>
      <c r="K23" s="34"/>
      <c r="L23" s="5"/>
    </row>
    <row r="24" spans="1:12" ht="43.5" customHeight="1">
      <c r="A24" s="27" t="s">
        <v>39</v>
      </c>
      <c r="B24" s="29"/>
      <c r="C24" s="22"/>
      <c r="D24" s="5"/>
      <c r="E24" s="26">
        <v>4077.4</v>
      </c>
      <c r="F24" s="32">
        <v>1019.4</v>
      </c>
      <c r="G24" s="32">
        <v>169.9</v>
      </c>
      <c r="H24" s="33">
        <f t="shared" si="1"/>
        <v>16.666666666666668</v>
      </c>
      <c r="I24" s="32">
        <v>169.9</v>
      </c>
      <c r="J24" s="32">
        <v>169.9</v>
      </c>
      <c r="K24" s="34"/>
      <c r="L24" s="5"/>
    </row>
    <row r="25" spans="1:12" ht="20.25">
      <c r="A25" s="27" t="s">
        <v>40</v>
      </c>
      <c r="B25" s="29"/>
      <c r="C25" s="22"/>
      <c r="D25" s="5"/>
      <c r="E25" s="26">
        <v>474.9</v>
      </c>
      <c r="F25" s="32">
        <v>118.7</v>
      </c>
      <c r="G25" s="32">
        <v>19.8</v>
      </c>
      <c r="H25" s="33">
        <f t="shared" si="1"/>
        <v>16.680707666385846</v>
      </c>
      <c r="I25" s="32">
        <v>19.8</v>
      </c>
      <c r="J25" s="32">
        <v>19.8</v>
      </c>
      <c r="K25" s="34"/>
      <c r="L25" s="5"/>
    </row>
    <row r="26" spans="1:12" ht="20.25">
      <c r="A26" s="27" t="s">
        <v>23</v>
      </c>
      <c r="B26" s="29"/>
      <c r="C26" s="22"/>
      <c r="D26" s="5"/>
      <c r="E26" s="26">
        <v>38</v>
      </c>
      <c r="F26" s="32">
        <v>7.6</v>
      </c>
      <c r="G26" s="32">
        <v>1.3</v>
      </c>
      <c r="H26" s="33">
        <f t="shared" si="1"/>
        <v>17.105263157894736</v>
      </c>
      <c r="I26" s="32">
        <v>1.3</v>
      </c>
      <c r="J26" s="32">
        <v>1.3</v>
      </c>
      <c r="K26" s="34"/>
      <c r="L26" s="5"/>
    </row>
    <row r="27" spans="1:12" ht="20.25">
      <c r="A27" s="27" t="s">
        <v>24</v>
      </c>
      <c r="B27" s="29"/>
      <c r="C27" s="22"/>
      <c r="D27" s="5"/>
      <c r="E27" s="26">
        <v>0.37</v>
      </c>
      <c r="F27" s="32">
        <v>0.37</v>
      </c>
      <c r="G27" s="32"/>
      <c r="H27" s="33">
        <f t="shared" si="1"/>
        <v>0</v>
      </c>
      <c r="I27" s="32"/>
      <c r="J27" s="32"/>
      <c r="K27" s="34"/>
      <c r="L27" s="5"/>
    </row>
    <row r="28" spans="1:12" ht="40.5">
      <c r="A28" s="27" t="s">
        <v>41</v>
      </c>
      <c r="B28" s="29"/>
      <c r="C28" s="22"/>
      <c r="D28" s="5"/>
      <c r="E28" s="26">
        <v>3928.2</v>
      </c>
      <c r="F28" s="32">
        <v>1767.7</v>
      </c>
      <c r="G28" s="32"/>
      <c r="H28" s="33">
        <f t="shared" si="1"/>
        <v>0</v>
      </c>
      <c r="I28" s="32"/>
      <c r="J28" s="32"/>
      <c r="K28" s="34"/>
      <c r="L28" s="5"/>
    </row>
    <row r="29" spans="1:12" ht="40.5">
      <c r="A29" s="27" t="s">
        <v>25</v>
      </c>
      <c r="B29" s="29"/>
      <c r="C29" s="22"/>
      <c r="D29" s="5"/>
      <c r="E29" s="26">
        <v>188.4</v>
      </c>
      <c r="F29" s="32">
        <v>75.400000000000006</v>
      </c>
      <c r="G29" s="32"/>
      <c r="H29" s="33">
        <f t="shared" si="1"/>
        <v>0</v>
      </c>
      <c r="I29" s="32"/>
      <c r="J29" s="32"/>
      <c r="K29" s="34"/>
      <c r="L29" s="5"/>
    </row>
    <row r="30" spans="1:12" ht="20.25">
      <c r="A30" s="6" t="s">
        <v>13</v>
      </c>
      <c r="B30" s="5">
        <f>B8+B9</f>
        <v>512542</v>
      </c>
      <c r="C30" s="5">
        <f>C8+C9</f>
        <v>4104.8</v>
      </c>
      <c r="D30" s="24">
        <f>C30/B30*100</f>
        <v>0.80087095301458222</v>
      </c>
      <c r="E30" s="30">
        <f t="shared" ref="E30:L30" si="2">E8+E9</f>
        <v>670891.67000000004</v>
      </c>
      <c r="F30" s="5">
        <f t="shared" si="2"/>
        <v>166817.57</v>
      </c>
      <c r="G30" s="5">
        <f t="shared" si="2"/>
        <v>23049.600000000002</v>
      </c>
      <c r="H30" s="18">
        <v>105.58205212128213</v>
      </c>
      <c r="I30" s="5">
        <f t="shared" si="2"/>
        <v>23049.600000000002</v>
      </c>
      <c r="J30" s="5">
        <f t="shared" si="2"/>
        <v>23049.600000000002</v>
      </c>
      <c r="K30" s="5">
        <f t="shared" si="2"/>
        <v>0</v>
      </c>
      <c r="L30" s="5">
        <f t="shared" si="2"/>
        <v>14824.900000000001</v>
      </c>
    </row>
    <row r="31" spans="1:12" ht="20.25">
      <c r="A31" s="7"/>
      <c r="B31" s="8"/>
      <c r="C31" s="8"/>
      <c r="D31" s="9"/>
      <c r="E31" s="31"/>
      <c r="F31" s="8"/>
      <c r="G31" s="8"/>
      <c r="H31" s="9"/>
      <c r="I31" s="8"/>
      <c r="J31" s="8"/>
      <c r="K31" s="10"/>
      <c r="L31" s="10"/>
    </row>
    <row r="32" spans="1:12" ht="20.25">
      <c r="A32" s="7"/>
      <c r="B32" s="8"/>
      <c r="C32" s="8"/>
      <c r="D32" s="9"/>
      <c r="E32" s="8"/>
      <c r="F32" s="8"/>
      <c r="G32" s="8"/>
      <c r="H32" s="9"/>
      <c r="I32" s="8"/>
      <c r="J32" s="8"/>
      <c r="K32" s="10"/>
      <c r="L32" s="8"/>
    </row>
    <row r="33" spans="1:10" ht="20.25">
      <c r="A33" s="40" t="s">
        <v>14</v>
      </c>
      <c r="B33" s="40"/>
      <c r="C33" s="40"/>
      <c r="D33" s="2" t="s">
        <v>2</v>
      </c>
      <c r="E33" s="2" t="s">
        <v>15</v>
      </c>
      <c r="F33" s="2"/>
      <c r="G33" s="1"/>
      <c r="H33" s="1"/>
      <c r="I33" s="2" t="s">
        <v>16</v>
      </c>
      <c r="J33" s="1"/>
    </row>
  </sheetData>
  <mergeCells count="17"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E6:E7"/>
    <mergeCell ref="G6:G7"/>
    <mergeCell ref="H6:H7"/>
    <mergeCell ref="I6:I7"/>
    <mergeCell ref="J6:J7"/>
    <mergeCell ref="A33:C33"/>
    <mergeCell ref="F6:F7"/>
  </mergeCells>
  <pageMargins left="0.39370078740157483" right="0.39370078740157483" top="0.39370078740157483" bottom="0.39370078740157483" header="0" footer="0"/>
  <pageSetup paperSize="9" scale="5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4"/>
  <sheetViews>
    <sheetView tabSelected="1" topLeftCell="C4" workbookViewId="0">
      <selection activeCell="K10" sqref="K10"/>
    </sheetView>
  </sheetViews>
  <sheetFormatPr defaultRowHeight="15"/>
  <cols>
    <col min="1" max="1" width="99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42578125" bestFit="1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2" ht="20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20.2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0.25">
      <c r="A3" s="44" t="s">
        <v>43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36" t="s">
        <v>3</v>
      </c>
      <c r="B5" s="46" t="s">
        <v>17</v>
      </c>
      <c r="C5" s="47"/>
      <c r="D5" s="47"/>
      <c r="E5" s="48" t="s">
        <v>21</v>
      </c>
      <c r="F5" s="49"/>
      <c r="G5" s="49"/>
      <c r="H5" s="49"/>
      <c r="I5" s="49"/>
      <c r="J5" s="50"/>
      <c r="K5" s="39" t="s">
        <v>22</v>
      </c>
      <c r="L5" s="39"/>
    </row>
    <row r="6" spans="1:12" ht="21.75" customHeight="1">
      <c r="A6" s="45"/>
      <c r="B6" s="51" t="s">
        <v>4</v>
      </c>
      <c r="C6" s="36" t="s">
        <v>5</v>
      </c>
      <c r="D6" s="36" t="s">
        <v>6</v>
      </c>
      <c r="E6" s="51" t="s">
        <v>7</v>
      </c>
      <c r="F6" s="41" t="s">
        <v>19</v>
      </c>
      <c r="G6" s="36" t="s">
        <v>5</v>
      </c>
      <c r="H6" s="36" t="s">
        <v>6</v>
      </c>
      <c r="I6" s="38" t="s">
        <v>18</v>
      </c>
      <c r="J6" s="39" t="s">
        <v>8</v>
      </c>
      <c r="K6" s="39"/>
      <c r="L6" s="39"/>
    </row>
    <row r="7" spans="1:12" ht="31.5" customHeight="1">
      <c r="A7" s="37"/>
      <c r="B7" s="52"/>
      <c r="C7" s="37"/>
      <c r="D7" s="37"/>
      <c r="E7" s="52"/>
      <c r="F7" s="42"/>
      <c r="G7" s="37"/>
      <c r="H7" s="37"/>
      <c r="I7" s="38"/>
      <c r="J7" s="39"/>
      <c r="K7" s="23" t="s">
        <v>9</v>
      </c>
      <c r="L7" s="23" t="s">
        <v>10</v>
      </c>
    </row>
    <row r="8" spans="1:12" ht="20.25">
      <c r="A8" s="17" t="s">
        <v>11</v>
      </c>
      <c r="B8" s="19">
        <v>187313</v>
      </c>
      <c r="C8" s="21">
        <v>7070.1</v>
      </c>
      <c r="D8" s="15">
        <f>C8/B8*100</f>
        <v>3.7744844191273432</v>
      </c>
      <c r="E8" s="11">
        <v>228589</v>
      </c>
      <c r="F8" s="11">
        <v>36849</v>
      </c>
      <c r="G8" s="12">
        <v>6708</v>
      </c>
      <c r="H8" s="14">
        <f>G8/F8*100</f>
        <v>18.204021818773917</v>
      </c>
      <c r="I8" s="11">
        <v>5708</v>
      </c>
      <c r="J8" s="12">
        <v>4661.1000000000004</v>
      </c>
      <c r="K8" s="16"/>
      <c r="L8" s="13">
        <f>C8-G8</f>
        <v>362.10000000000036</v>
      </c>
    </row>
    <row r="9" spans="1:12" ht="20.25">
      <c r="A9" s="4" t="s">
        <v>12</v>
      </c>
      <c r="B9" s="19">
        <v>325229</v>
      </c>
      <c r="C9" s="22">
        <v>27750.3</v>
      </c>
      <c r="D9" s="15">
        <f>C9/B9*100</f>
        <v>8.53254168601201</v>
      </c>
      <c r="E9" s="35">
        <f>SUM(E10:E30)</f>
        <v>442446.31000000006</v>
      </c>
      <c r="F9" s="20">
        <f>SUM(F10:F30)</f>
        <v>130112.20999999999</v>
      </c>
      <c r="G9" s="20">
        <f>SUM(G10:G30)</f>
        <v>42213.110000000008</v>
      </c>
      <c r="H9" s="14">
        <f>G9/F9*100</f>
        <v>32.443619242191033</v>
      </c>
      <c r="I9" s="20">
        <f t="shared" ref="I9:J9" si="0">SUM(I10:I30)</f>
        <v>42196.310000000005</v>
      </c>
      <c r="J9" s="20">
        <f t="shared" si="0"/>
        <v>21227.309999999998</v>
      </c>
      <c r="K9" s="16">
        <f>G9-C9</f>
        <v>14462.810000000009</v>
      </c>
      <c r="L9" s="5"/>
    </row>
    <row r="10" spans="1:12" ht="20.25">
      <c r="A10" s="28" t="s">
        <v>26</v>
      </c>
      <c r="B10" s="29"/>
      <c r="C10" s="22"/>
      <c r="D10" s="5"/>
      <c r="E10" s="25">
        <v>25269.1</v>
      </c>
      <c r="F10" s="54">
        <v>5053.8</v>
      </c>
      <c r="G10" s="54">
        <v>1684.7</v>
      </c>
      <c r="H10" s="55">
        <f t="shared" ref="H10:H30" si="1">G10/F10*100</f>
        <v>33.335312042423517</v>
      </c>
      <c r="I10" s="54">
        <v>1684.7</v>
      </c>
      <c r="J10" s="54">
        <v>842.3</v>
      </c>
      <c r="K10" s="34"/>
      <c r="L10" s="5"/>
    </row>
    <row r="11" spans="1:12" ht="40.5">
      <c r="A11" s="27" t="s">
        <v>27</v>
      </c>
      <c r="B11" s="29"/>
      <c r="C11" s="22"/>
      <c r="D11" s="5"/>
      <c r="E11" s="26">
        <v>10695.9</v>
      </c>
      <c r="F11" s="54">
        <v>2139.1999999999998</v>
      </c>
      <c r="G11" s="54">
        <v>713</v>
      </c>
      <c r="H11" s="55">
        <f t="shared" si="1"/>
        <v>33.330216903515336</v>
      </c>
      <c r="I11" s="54">
        <v>713</v>
      </c>
      <c r="J11" s="54">
        <v>356.5</v>
      </c>
      <c r="K11" s="34"/>
      <c r="L11" s="5"/>
    </row>
    <row r="12" spans="1:12" ht="60.75">
      <c r="A12" s="27" t="s">
        <v>29</v>
      </c>
      <c r="B12" s="29"/>
      <c r="C12" s="22"/>
      <c r="D12" s="5"/>
      <c r="E12" s="26">
        <v>143382.5</v>
      </c>
      <c r="F12" s="54">
        <v>43014.8</v>
      </c>
      <c r="G12" s="54">
        <v>14338.2</v>
      </c>
      <c r="H12" s="55">
        <f t="shared" si="1"/>
        <v>33.33317834791746</v>
      </c>
      <c r="I12" s="54">
        <v>14338.2</v>
      </c>
      <c r="J12" s="54">
        <v>7169.2</v>
      </c>
      <c r="K12" s="34"/>
      <c r="L12" s="5"/>
    </row>
    <row r="13" spans="1:12" ht="20.25">
      <c r="A13" s="27" t="s">
        <v>42</v>
      </c>
      <c r="B13" s="29"/>
      <c r="C13" s="22"/>
      <c r="D13" s="5"/>
      <c r="E13" s="26">
        <v>1538</v>
      </c>
      <c r="F13" s="54">
        <v>461.4</v>
      </c>
      <c r="G13" s="54"/>
      <c r="H13" s="55">
        <f t="shared" si="1"/>
        <v>0</v>
      </c>
      <c r="I13" s="54"/>
      <c r="J13" s="54"/>
      <c r="K13" s="34"/>
      <c r="L13" s="5"/>
    </row>
    <row r="14" spans="1:12" ht="20.25">
      <c r="A14" s="53" t="s">
        <v>44</v>
      </c>
      <c r="B14" s="29"/>
      <c r="C14" s="22"/>
      <c r="D14" s="5"/>
      <c r="E14" s="26">
        <v>143.63999999999999</v>
      </c>
      <c r="F14" s="54">
        <v>143.63999999999999</v>
      </c>
      <c r="G14" s="54">
        <v>143.63999999999999</v>
      </c>
      <c r="H14" s="55">
        <f t="shared" si="1"/>
        <v>100</v>
      </c>
      <c r="I14" s="54">
        <v>143.63999999999999</v>
      </c>
      <c r="J14" s="54">
        <v>143.63999999999999</v>
      </c>
      <c r="K14" s="34"/>
      <c r="L14" s="5"/>
    </row>
    <row r="15" spans="1:12" ht="40.5">
      <c r="A15" s="27" t="s">
        <v>30</v>
      </c>
      <c r="B15" s="29"/>
      <c r="C15" s="22"/>
      <c r="D15" s="5"/>
      <c r="E15" s="26">
        <v>262.60000000000002</v>
      </c>
      <c r="F15" s="54">
        <v>52.5</v>
      </c>
      <c r="G15" s="54">
        <v>17.7</v>
      </c>
      <c r="H15" s="55">
        <f t="shared" si="1"/>
        <v>33.714285714285715</v>
      </c>
      <c r="I15" s="54">
        <v>17.7</v>
      </c>
      <c r="J15" s="54">
        <v>8.8000000000000007</v>
      </c>
      <c r="K15" s="34"/>
      <c r="L15" s="5"/>
    </row>
    <row r="16" spans="1:12" ht="40.5">
      <c r="A16" s="27" t="s">
        <v>31</v>
      </c>
      <c r="B16" s="29"/>
      <c r="C16" s="22"/>
      <c r="D16" s="5"/>
      <c r="E16" s="26">
        <v>194014.5</v>
      </c>
      <c r="F16" s="54">
        <v>58204.4</v>
      </c>
      <c r="G16" s="54">
        <v>19401.5</v>
      </c>
      <c r="H16" s="55">
        <f t="shared" si="1"/>
        <v>33.333390602772297</v>
      </c>
      <c r="I16" s="54">
        <v>19401.5</v>
      </c>
      <c r="J16" s="54">
        <v>9700.7999999999993</v>
      </c>
      <c r="K16" s="34"/>
      <c r="L16" s="5"/>
    </row>
    <row r="17" spans="1:12" ht="40.5">
      <c r="A17" s="27" t="s">
        <v>28</v>
      </c>
      <c r="B17" s="29"/>
      <c r="C17" s="22"/>
      <c r="D17" s="5"/>
      <c r="E17" s="26">
        <v>53847.9</v>
      </c>
      <c r="F17" s="54">
        <v>16154.4</v>
      </c>
      <c r="G17" s="54">
        <v>5384.8</v>
      </c>
      <c r="H17" s="55">
        <f t="shared" si="1"/>
        <v>33.333333333333336</v>
      </c>
      <c r="I17" s="54">
        <v>5384.8</v>
      </c>
      <c r="J17" s="54">
        <v>2692.4</v>
      </c>
      <c r="K17" s="34"/>
      <c r="L17" s="5"/>
    </row>
    <row r="18" spans="1:12" ht="40.5">
      <c r="A18" s="27" t="s">
        <v>32</v>
      </c>
      <c r="B18" s="29"/>
      <c r="C18" s="22"/>
      <c r="D18" s="5"/>
      <c r="E18" s="26">
        <v>1170.0999999999999</v>
      </c>
      <c r="F18" s="54">
        <v>1170.0999999999999</v>
      </c>
      <c r="G18" s="54"/>
      <c r="H18" s="55">
        <f t="shared" si="1"/>
        <v>0</v>
      </c>
      <c r="I18" s="54"/>
      <c r="J18" s="54"/>
      <c r="K18" s="34"/>
      <c r="L18" s="5"/>
    </row>
    <row r="19" spans="1:12" ht="40.5">
      <c r="A19" s="27" t="s">
        <v>33</v>
      </c>
      <c r="B19" s="29"/>
      <c r="C19" s="22"/>
      <c r="D19" s="5"/>
      <c r="E19" s="26">
        <v>502.1</v>
      </c>
      <c r="F19" s="54">
        <v>100.4</v>
      </c>
      <c r="G19" s="54">
        <v>33.5</v>
      </c>
      <c r="H19" s="55">
        <f t="shared" si="1"/>
        <v>33.366533864541829</v>
      </c>
      <c r="I19" s="54">
        <v>16.7</v>
      </c>
      <c r="J19" s="54">
        <v>16.7</v>
      </c>
      <c r="K19" s="34"/>
      <c r="L19" s="5"/>
    </row>
    <row r="20" spans="1:12" ht="40.5">
      <c r="A20" s="27" t="s">
        <v>34</v>
      </c>
      <c r="B20" s="29"/>
      <c r="C20" s="22"/>
      <c r="D20" s="5"/>
      <c r="E20" s="26">
        <v>243.9</v>
      </c>
      <c r="F20" s="54">
        <v>48.8</v>
      </c>
      <c r="G20" s="54">
        <v>16.2</v>
      </c>
      <c r="H20" s="55">
        <f t="shared" si="1"/>
        <v>33.196721311475407</v>
      </c>
      <c r="I20" s="54">
        <v>16.2</v>
      </c>
      <c r="J20" s="54">
        <v>8.1</v>
      </c>
      <c r="K20" s="34"/>
      <c r="L20" s="5"/>
    </row>
    <row r="21" spans="1:12" ht="40.5">
      <c r="A21" s="27" t="s">
        <v>35</v>
      </c>
      <c r="B21" s="29"/>
      <c r="C21" s="22"/>
      <c r="D21" s="5"/>
      <c r="E21" s="26">
        <v>254.5</v>
      </c>
      <c r="F21" s="54">
        <v>63.6</v>
      </c>
      <c r="G21" s="54"/>
      <c r="H21" s="55">
        <f t="shared" si="1"/>
        <v>0</v>
      </c>
      <c r="I21" s="54"/>
      <c r="J21" s="54"/>
      <c r="K21" s="34"/>
      <c r="L21" s="5"/>
    </row>
    <row r="22" spans="1:12" ht="20.25">
      <c r="A22" s="27" t="s">
        <v>36</v>
      </c>
      <c r="B22" s="29"/>
      <c r="C22" s="22"/>
      <c r="D22" s="5"/>
      <c r="E22" s="26">
        <v>407.8</v>
      </c>
      <c r="F22" s="54">
        <v>102</v>
      </c>
      <c r="G22" s="54">
        <v>34</v>
      </c>
      <c r="H22" s="55">
        <f t="shared" si="1"/>
        <v>33.333333333333329</v>
      </c>
      <c r="I22" s="54">
        <v>34</v>
      </c>
      <c r="J22" s="54">
        <v>34</v>
      </c>
      <c r="K22" s="34"/>
      <c r="L22" s="5"/>
    </row>
    <row r="23" spans="1:12" ht="20.25">
      <c r="A23" s="27" t="s">
        <v>37</v>
      </c>
      <c r="B23" s="29"/>
      <c r="C23" s="22"/>
      <c r="D23" s="5"/>
      <c r="E23" s="26">
        <v>254.5</v>
      </c>
      <c r="F23" s="54">
        <v>63.6</v>
      </c>
      <c r="G23" s="54">
        <v>63.6</v>
      </c>
      <c r="H23" s="55">
        <f t="shared" si="1"/>
        <v>100</v>
      </c>
      <c r="I23" s="54">
        <v>63.6</v>
      </c>
      <c r="J23" s="54">
        <v>63.6</v>
      </c>
      <c r="K23" s="34"/>
      <c r="L23" s="5"/>
    </row>
    <row r="24" spans="1:12" ht="40.5">
      <c r="A24" s="27" t="s">
        <v>38</v>
      </c>
      <c r="B24" s="29"/>
      <c r="C24" s="22"/>
      <c r="D24" s="5"/>
      <c r="E24" s="26">
        <v>1752</v>
      </c>
      <c r="F24" s="54">
        <v>350.4</v>
      </c>
      <c r="G24" s="54"/>
      <c r="H24" s="55">
        <f t="shared" si="1"/>
        <v>0</v>
      </c>
      <c r="I24" s="54"/>
      <c r="J24" s="54"/>
      <c r="K24" s="34"/>
      <c r="L24" s="5"/>
    </row>
    <row r="25" spans="1:12" ht="43.5" customHeight="1">
      <c r="A25" s="27" t="s">
        <v>39</v>
      </c>
      <c r="B25" s="29"/>
      <c r="C25" s="22"/>
      <c r="D25" s="5"/>
      <c r="E25" s="26">
        <v>4077.4</v>
      </c>
      <c r="F25" s="54">
        <v>1019.4</v>
      </c>
      <c r="G25" s="54">
        <v>339.8</v>
      </c>
      <c r="H25" s="55">
        <f t="shared" si="1"/>
        <v>33.333333333333336</v>
      </c>
      <c r="I25" s="54">
        <v>339.8</v>
      </c>
      <c r="J25" s="54">
        <v>169.9</v>
      </c>
      <c r="K25" s="34"/>
      <c r="L25" s="5"/>
    </row>
    <row r="26" spans="1:12" ht="20.25">
      <c r="A26" s="27" t="s">
        <v>40</v>
      </c>
      <c r="B26" s="29"/>
      <c r="C26" s="22"/>
      <c r="D26" s="5"/>
      <c r="E26" s="26">
        <v>474.9</v>
      </c>
      <c r="F26" s="54">
        <v>118.7</v>
      </c>
      <c r="G26" s="54">
        <v>39.6</v>
      </c>
      <c r="H26" s="55">
        <f t="shared" si="1"/>
        <v>33.361415332771692</v>
      </c>
      <c r="I26" s="54">
        <v>39.6</v>
      </c>
      <c r="J26" s="54">
        <v>19.8</v>
      </c>
      <c r="K26" s="34"/>
      <c r="L26" s="5"/>
    </row>
    <row r="27" spans="1:12" ht="20.25">
      <c r="A27" s="27" t="s">
        <v>23</v>
      </c>
      <c r="B27" s="29"/>
      <c r="C27" s="22"/>
      <c r="D27" s="5"/>
      <c r="E27" s="26">
        <v>38</v>
      </c>
      <c r="F27" s="54">
        <v>7.6</v>
      </c>
      <c r="G27" s="54">
        <v>2.5</v>
      </c>
      <c r="H27" s="55">
        <f t="shared" si="1"/>
        <v>32.894736842105267</v>
      </c>
      <c r="I27" s="54">
        <v>2.5</v>
      </c>
      <c r="J27" s="54">
        <v>1.2</v>
      </c>
      <c r="K27" s="34"/>
      <c r="L27" s="5"/>
    </row>
    <row r="28" spans="1:12" ht="20.25">
      <c r="A28" s="27" t="s">
        <v>24</v>
      </c>
      <c r="B28" s="29"/>
      <c r="C28" s="22"/>
      <c r="D28" s="5"/>
      <c r="E28" s="26">
        <v>0.37</v>
      </c>
      <c r="F28" s="54">
        <v>0.37</v>
      </c>
      <c r="G28" s="54">
        <v>0.37</v>
      </c>
      <c r="H28" s="55">
        <f t="shared" si="1"/>
        <v>100</v>
      </c>
      <c r="I28" s="54">
        <v>0.37</v>
      </c>
      <c r="J28" s="54">
        <v>0.37</v>
      </c>
      <c r="K28" s="34"/>
      <c r="L28" s="5"/>
    </row>
    <row r="29" spans="1:12" ht="40.5">
      <c r="A29" s="27" t="s">
        <v>41</v>
      </c>
      <c r="B29" s="29"/>
      <c r="C29" s="22"/>
      <c r="D29" s="5"/>
      <c r="E29" s="26">
        <v>3928.2</v>
      </c>
      <c r="F29" s="54">
        <v>1767.7</v>
      </c>
      <c r="G29" s="54"/>
      <c r="H29" s="55">
        <f t="shared" si="1"/>
        <v>0</v>
      </c>
      <c r="I29" s="54"/>
      <c r="J29" s="54"/>
      <c r="K29" s="34"/>
      <c r="L29" s="5"/>
    </row>
    <row r="30" spans="1:12" ht="40.5">
      <c r="A30" s="27" t="s">
        <v>25</v>
      </c>
      <c r="B30" s="29"/>
      <c r="C30" s="22"/>
      <c r="D30" s="5"/>
      <c r="E30" s="26">
        <v>188.4</v>
      </c>
      <c r="F30" s="54">
        <v>75.400000000000006</v>
      </c>
      <c r="G30" s="54"/>
      <c r="H30" s="55">
        <f t="shared" si="1"/>
        <v>0</v>
      </c>
      <c r="I30" s="54"/>
      <c r="J30" s="54"/>
      <c r="K30" s="34"/>
      <c r="L30" s="5"/>
    </row>
    <row r="31" spans="1:12" ht="20.25">
      <c r="A31" s="6" t="s">
        <v>13</v>
      </c>
      <c r="B31" s="5">
        <f>B8+B9</f>
        <v>512542</v>
      </c>
      <c r="C31" s="5">
        <f>C8+C9</f>
        <v>34820.400000000001</v>
      </c>
      <c r="D31" s="24">
        <f>C31/B31*100</f>
        <v>6.7936676408957704</v>
      </c>
      <c r="E31" s="30">
        <f t="shared" ref="E31:L31" si="2">E8+E9</f>
        <v>671035.31000000006</v>
      </c>
      <c r="F31" s="5">
        <f t="shared" si="2"/>
        <v>166961.21</v>
      </c>
      <c r="G31" s="5">
        <f t="shared" si="2"/>
        <v>48921.110000000008</v>
      </c>
      <c r="H31" s="18">
        <v>105.58205212128213</v>
      </c>
      <c r="I31" s="5">
        <f t="shared" si="2"/>
        <v>47904.310000000005</v>
      </c>
      <c r="J31" s="5">
        <f t="shared" si="2"/>
        <v>25888.409999999996</v>
      </c>
      <c r="K31" s="5">
        <f t="shared" si="2"/>
        <v>14462.810000000009</v>
      </c>
      <c r="L31" s="5">
        <f t="shared" si="2"/>
        <v>362.10000000000036</v>
      </c>
    </row>
    <row r="32" spans="1:12" ht="20.25">
      <c r="A32" s="7"/>
      <c r="B32" s="8"/>
      <c r="C32" s="8"/>
      <c r="D32" s="9"/>
      <c r="E32" s="31"/>
      <c r="F32" s="8"/>
      <c r="G32" s="8"/>
      <c r="H32" s="9"/>
      <c r="I32" s="8"/>
      <c r="J32" s="8"/>
      <c r="K32" s="10"/>
      <c r="L32" s="10"/>
    </row>
    <row r="33" spans="1:12" ht="20.25">
      <c r="A33" s="7"/>
      <c r="B33" s="8"/>
      <c r="C33" s="8"/>
      <c r="D33" s="9"/>
      <c r="E33" s="8"/>
      <c r="F33" s="8"/>
      <c r="G33" s="8"/>
      <c r="H33" s="9"/>
      <c r="I33" s="8"/>
      <c r="J33" s="8"/>
      <c r="K33" s="10"/>
      <c r="L33" s="8"/>
    </row>
    <row r="34" spans="1:12" ht="20.25">
      <c r="A34" s="40" t="s">
        <v>14</v>
      </c>
      <c r="B34" s="40"/>
      <c r="C34" s="40"/>
      <c r="D34" s="2" t="s">
        <v>2</v>
      </c>
      <c r="E34" s="2" t="s">
        <v>15</v>
      </c>
      <c r="F34" s="2"/>
      <c r="G34" s="1"/>
      <c r="H34" s="1"/>
      <c r="I34" s="2" t="s">
        <v>16</v>
      </c>
      <c r="J34" s="1"/>
    </row>
  </sheetData>
  <mergeCells count="17">
    <mergeCell ref="A34:C34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.19685039370078741" bottom="0.19685039370078741" header="0" footer="0"/>
  <pageSetup paperSize="9" scale="5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17.01</vt:lpstr>
      <vt:lpstr>24.01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balt-BALTASIFO6-fo</dc:creator>
  <cp:lastModifiedBy>balt-BALTASIFO6-fo</cp:lastModifiedBy>
  <cp:lastPrinted>2014-01-24T11:07:32Z</cp:lastPrinted>
  <dcterms:created xsi:type="dcterms:W3CDTF">2013-01-25T09:27:22Z</dcterms:created>
  <dcterms:modified xsi:type="dcterms:W3CDTF">2014-01-24T11:07:40Z</dcterms:modified>
</cp:coreProperties>
</file>