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3" activeTab="43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  <sheet name="15.11" sheetId="43" r:id="rId42"/>
    <sheet name="22.11" sheetId="44" r:id="rId43"/>
    <sheet name="29.11" sheetId="45" r:id="rId44"/>
  </sheets>
  <definedNames>
    <definedName name="_xlnm._FilterDatabase" localSheetId="35" hidden="1">'04.10'!$A$1:$L$44</definedName>
  </definedNames>
  <calcPr calcId="124519"/>
</workbook>
</file>

<file path=xl/calcChain.xml><?xml version="1.0" encoding="utf-8"?>
<calcChain xmlns="http://schemas.openxmlformats.org/spreadsheetml/2006/main">
  <c r="L44" i="45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K8"/>
  <c r="H8"/>
  <c r="D8"/>
  <c r="L44" i="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3"/>
  <c r="C44"/>
  <c r="B44"/>
  <c r="D44" s="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H44" i="45" l="1"/>
  <c r="H9"/>
  <c r="D44" i="44"/>
  <c r="H44"/>
  <c r="H9"/>
  <c r="K9"/>
  <c r="K44" s="1"/>
  <c r="H44" i="43"/>
  <c r="H9"/>
  <c r="K9"/>
  <c r="K44" s="1"/>
  <c r="D44" i="42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  <c r="D9" i="45" l="1"/>
  <c r="C44"/>
  <c r="D44" s="1"/>
  <c r="K9"/>
  <c r="K44" s="1"/>
</calcChain>
</file>

<file path=xl/sharedStrings.xml><?xml version="1.0" encoding="utf-8"?>
<sst xmlns="http://schemas.openxmlformats.org/spreadsheetml/2006/main" count="2541" uniqueCount="121">
  <si>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</si>
  <si>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</si>
  <si>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</si>
  <si>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</si>
  <si>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</si>
  <si>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</si>
  <si>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</si>
  <si>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</si>
  <si>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</si>
  <si>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</si>
  <si>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</si>
  <si>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</si>
  <si>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</si>
  <si>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</si>
  <si>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</si>
  <si>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</si>
  <si>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</si>
  <si>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</si>
  <si>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</si>
  <si>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</si>
  <si>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</si>
  <si>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</si>
  <si>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</si>
  <si>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</si>
  <si>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</si>
  <si>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</si>
  <si>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</si>
  <si>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</si>
  <si>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</si>
  <si>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</si>
  <si>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</si>
  <si>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</si>
  <si>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</si>
  <si>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</si>
  <si>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</si>
  <si>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</si>
  <si>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</si>
  <si>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</si>
  <si>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</si>
  <si>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</si>
  <si>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</si>
  <si>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</si>
  <si>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</si>
  <si>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</si>
  <si>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</si>
  <si>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</si>
  <si>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</si>
  <si>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</si>
  <si>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</si>
  <si>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</si>
  <si>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</si>
  <si>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</si>
  <si>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</si>
  <si>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</si>
  <si>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</si>
  <si>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</si>
  <si>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</si>
  <si>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</si>
  <si>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</si>
  <si>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</si>
  <si>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</si>
  <si>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</si>
  <si>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</si>
  <si>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</si>
  <si>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</si>
  <si>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</si>
  <si>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</si>
  <si>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</si>
  <si>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</si>
  <si>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</si>
  <si>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</si>
  <si>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</si>
  <si>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</si>
  <si>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</si>
  <si>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</si>
  <si>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</si>
  <si>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</si>
  <si>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</si>
  <si>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</si>
  <si>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</si>
  <si>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</si>
  <si>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</si>
  <si>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</si>
  <si>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</si>
  <si>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</si>
  <si>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</si>
  <si>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</si>
  <si>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</si>
  <si>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</si>
  <si>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</si>
  <si>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</si>
  <si>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</si>
  <si>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</si>
  <si>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</si>
  <si>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</si>
  <si>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</si>
  <si>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</si>
  <si>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</si>
  <si>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</si>
  <si>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</si>
  <si>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</si>
  <si>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</si>
  <si>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</si>
  <si>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</si>
  <si>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</si>
  <si>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</si>
  <si>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</si>
  <si>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</si>
  <si>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</si>
  <si>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</si>
  <si>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</si>
  <si>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</si>
  <si>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</si>
  <si>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</si>
  <si>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</si>
  <si>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</si>
  <si>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</si>
  <si>
    <t>на 15.11.2013 г.</t>
  </si>
  <si>
    <t>на 22.11.2013 г.</t>
  </si>
  <si>
    <t>Субвенция на реализацию полномочий по составлению протоколов</t>
  </si>
  <si>
    <t>на 29.11.2013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</si>
</sst>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"/>
    </row>
    <row r="3" spans="1:13" ht="20.25">
      <c r="A3" s="92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  <c r="M5" s="1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48</v>
      </c>
      <c r="J6" s="87" t="s">
        <v>9</v>
      </c>
      <c r="K6" s="87"/>
      <c r="L6" s="87"/>
      <c r="M6" s="1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8" t="s">
        <v>44</v>
      </c>
      <c r="B43" s="88"/>
      <c r="C43" s="88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63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60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66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67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66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69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66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8" t="s">
        <v>44</v>
      </c>
      <c r="B43" s="88"/>
      <c r="C43" s="88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71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66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73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66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74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75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77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75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78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75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80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8" t="s">
        <v>44</v>
      </c>
      <c r="B44" s="88"/>
      <c r="C44" s="88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"/>
    </row>
    <row r="3" spans="1:13" ht="20.25">
      <c r="A3" s="92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  <c r="M5" s="1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48</v>
      </c>
      <c r="J6" s="87" t="s">
        <v>9</v>
      </c>
      <c r="K6" s="87"/>
      <c r="L6" s="87"/>
      <c r="M6" s="1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8" t="s">
        <v>44</v>
      </c>
      <c r="B43" s="88"/>
      <c r="C43" s="88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80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80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65</v>
      </c>
      <c r="G6" s="93" t="s">
        <v>6</v>
      </c>
      <c r="H6" s="93" t="s">
        <v>7</v>
      </c>
      <c r="I6" s="103" t="s">
        <v>80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86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86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89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86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90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86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91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92</v>
      </c>
      <c r="J6" s="87" t="s">
        <v>9</v>
      </c>
      <c r="K6" s="87"/>
      <c r="L6" s="87"/>
    </row>
    <row r="7" spans="1:13" ht="42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8" t="s">
        <v>44</v>
      </c>
      <c r="B45" s="88"/>
      <c r="C45" s="88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94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95</v>
      </c>
      <c r="J6" s="87" t="s">
        <v>9</v>
      </c>
      <c r="K6" s="87"/>
      <c r="L6" s="87"/>
    </row>
    <row r="7" spans="1:12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8" t="s">
        <v>44</v>
      </c>
      <c r="B46" s="88"/>
      <c r="C46" s="88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97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95</v>
      </c>
      <c r="J6" s="87" t="s">
        <v>9</v>
      </c>
      <c r="K6" s="87"/>
      <c r="L6" s="87"/>
    </row>
    <row r="7" spans="1:12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8" t="s">
        <v>44</v>
      </c>
      <c r="B46" s="88"/>
      <c r="C46" s="88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53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54</v>
      </c>
      <c r="J6" s="87" t="s">
        <v>9</v>
      </c>
      <c r="K6" s="87"/>
      <c r="L6" s="87"/>
    </row>
    <row r="7" spans="1:12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98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95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95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103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105"/>
      <c r="G7" s="95"/>
      <c r="H7" s="95"/>
      <c r="I7" s="103"/>
      <c r="J7" s="87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103</v>
      </c>
      <c r="J6" s="87" t="s">
        <v>9</v>
      </c>
      <c r="K6" s="87"/>
      <c r="L6" s="87"/>
    </row>
    <row r="7" spans="1:13" ht="31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103</v>
      </c>
      <c r="J6" s="87" t="s">
        <v>9</v>
      </c>
      <c r="K6" s="87"/>
      <c r="L6" s="87"/>
    </row>
    <row r="7" spans="1:13" ht="31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103</v>
      </c>
      <c r="J6" s="87" t="s">
        <v>9</v>
      </c>
      <c r="K6" s="87"/>
      <c r="L6" s="87"/>
    </row>
    <row r="7" spans="1:13" ht="31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11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108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109</v>
      </c>
      <c r="J6" s="87" t="s">
        <v>9</v>
      </c>
      <c r="K6" s="87"/>
      <c r="L6" s="87"/>
    </row>
    <row r="7" spans="1:13" ht="53.2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109</v>
      </c>
      <c r="J6" s="87" t="s">
        <v>9</v>
      </c>
      <c r="K6" s="87"/>
      <c r="L6" s="87"/>
    </row>
    <row r="7" spans="1:13" ht="53.2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1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109</v>
      </c>
      <c r="J6" s="87" t="s">
        <v>9</v>
      </c>
      <c r="K6" s="87"/>
      <c r="L6" s="87"/>
    </row>
    <row r="7" spans="1:13" ht="53.2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5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109</v>
      </c>
      <c r="J6" s="87" t="s">
        <v>9</v>
      </c>
      <c r="K6" s="87"/>
      <c r="L6" s="87"/>
    </row>
    <row r="7" spans="1:13" ht="28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55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54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5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109</v>
      </c>
      <c r="J6" s="87" t="s">
        <v>9</v>
      </c>
      <c r="K6" s="87"/>
      <c r="L6" s="87"/>
    </row>
    <row r="7" spans="1:13" ht="28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5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116</v>
      </c>
      <c r="J6" s="87" t="s">
        <v>9</v>
      </c>
      <c r="K6" s="87"/>
      <c r="L6" s="87"/>
    </row>
    <row r="7" spans="1:13" ht="28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5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116</v>
      </c>
      <c r="J6" s="87" t="s">
        <v>9</v>
      </c>
      <c r="K6" s="87"/>
      <c r="L6" s="87"/>
    </row>
    <row r="7" spans="1:13" ht="28.5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4" t="s">
        <v>10</v>
      </c>
      <c r="L7" s="84" t="s">
        <v>11</v>
      </c>
    </row>
    <row r="8" spans="1:13" ht="20.25">
      <c r="A8" s="32" t="s">
        <v>12</v>
      </c>
      <c r="B8" s="36">
        <v>166868</v>
      </c>
      <c r="C8" s="40">
        <v>167536</v>
      </c>
      <c r="D8" s="30">
        <f>C8/B8*100</f>
        <v>100.40031641776734</v>
      </c>
      <c r="E8" s="26">
        <v>197385.9</v>
      </c>
      <c r="F8" s="26">
        <v>128780</v>
      </c>
      <c r="G8" s="27">
        <v>183882.9</v>
      </c>
      <c r="H8" s="29">
        <f>G8/E8*100</f>
        <v>93.15908583135878</v>
      </c>
      <c r="I8" s="26">
        <v>7635.9</v>
      </c>
      <c r="J8" s="26">
        <v>3290</v>
      </c>
      <c r="K8" s="31">
        <f>G8-C8</f>
        <v>16346.899999999994</v>
      </c>
      <c r="L8" s="28"/>
    </row>
    <row r="9" spans="1:13" ht="20.25">
      <c r="A9" s="4" t="s">
        <v>13</v>
      </c>
      <c r="B9" s="35">
        <v>365819.8</v>
      </c>
      <c r="C9" s="41">
        <v>338469.9</v>
      </c>
      <c r="D9" s="30">
        <f>C9/B9*100</f>
        <v>92.523668757131247</v>
      </c>
      <c r="E9" s="37">
        <f>E10+E11+E12+E13+E14+E15+E16+E17+E18+E19+E20+E21+E22+E23+E24+E25+E26+E27+E28+E29+E30+E31+E32+E33+E34+E35+E36+E37+E38+E39+E40+E41+E42+E43</f>
        <v>465498.6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443724.9</v>
      </c>
      <c r="H9" s="29">
        <f t="shared" ref="H9:H44" si="0">G9/E9*100</f>
        <v>95.322499358752111</v>
      </c>
      <c r="I9" s="37">
        <f>I10+I11+I12+I13+I14+I15+I16+I17+I18+I19+I20+I21+I22+I23+I24+I25+I26+I27+I28+I29+I30+I31+I32+I33+I34+I35+I36+I37+I38+I39+I40+I41+I42+I43</f>
        <v>24882.5</v>
      </c>
      <c r="J9" s="37">
        <f>J10+J11+J12+J13+J14+J15+J16+J17+J18+J19+J20+J21+J22+J23+J24+J25+J26+J27+J28+J29+J30+J31+J32+J33+J34+J35+J36+J37+J38+J39+J40+J41+J42+J43</f>
        <v>12746</v>
      </c>
      <c r="K9" s="31">
        <f>G9-C9</f>
        <v>105255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174037.8</v>
      </c>
      <c r="F16" s="13">
        <v>154091.9</v>
      </c>
      <c r="G16" s="65">
        <v>174037.8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506005.9</v>
      </c>
      <c r="D44" s="5">
        <f>C44/B44*100</f>
        <v>94.991081079761912</v>
      </c>
      <c r="E44" s="5">
        <f t="shared" ref="E44:L44" si="1">E8+E9</f>
        <v>662884.5</v>
      </c>
      <c r="F44" s="5">
        <f t="shared" si="1"/>
        <v>509455.20000000007</v>
      </c>
      <c r="G44" s="5">
        <f t="shared" si="1"/>
        <v>627607.80000000005</v>
      </c>
      <c r="H44" s="34">
        <f t="shared" si="0"/>
        <v>94.678303686388816</v>
      </c>
      <c r="I44" s="5">
        <f t="shared" si="1"/>
        <v>32518.400000000001</v>
      </c>
      <c r="J44" s="5">
        <f t="shared" si="1"/>
        <v>16036</v>
      </c>
      <c r="K44" s="5">
        <f t="shared" si="1"/>
        <v>121601.9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" top="0" bottom="0" header="0" footer="0"/>
  <pageSetup paperSize="9" scale="4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C1" workbookViewId="0">
      <selection activeCell="C1" sqref="A1:XFD104857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118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3.2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116</v>
      </c>
      <c r="J6" s="87" t="s">
        <v>9</v>
      </c>
      <c r="K6" s="87"/>
      <c r="L6" s="87"/>
    </row>
    <row r="7" spans="1:12" ht="33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5" t="s">
        <v>10</v>
      </c>
      <c r="L7" s="85" t="s">
        <v>11</v>
      </c>
    </row>
    <row r="8" spans="1:12" ht="20.25">
      <c r="A8" s="32" t="s">
        <v>12</v>
      </c>
      <c r="B8" s="36">
        <v>166868</v>
      </c>
      <c r="C8" s="40">
        <v>173471.8</v>
      </c>
      <c r="D8" s="30">
        <f>C8/B8*100</f>
        <v>103.95749934079632</v>
      </c>
      <c r="E8" s="26">
        <v>197385.9</v>
      </c>
      <c r="F8" s="26">
        <v>128780</v>
      </c>
      <c r="G8" s="27">
        <v>191064.5</v>
      </c>
      <c r="H8" s="29">
        <f>G8/E8*100</f>
        <v>96.797440951962628</v>
      </c>
      <c r="I8" s="26">
        <v>14817.5</v>
      </c>
      <c r="J8" s="26">
        <v>7181.6</v>
      </c>
      <c r="K8" s="31">
        <f>G8-C8</f>
        <v>17592.700000000012</v>
      </c>
      <c r="L8" s="28"/>
    </row>
    <row r="9" spans="1:12" ht="20.25">
      <c r="A9" s="4" t="s">
        <v>13</v>
      </c>
      <c r="B9" s="35">
        <v>365819.8</v>
      </c>
      <c r="C9" s="41">
        <v>340966.5</v>
      </c>
      <c r="D9" s="30">
        <f>C9/B9*100</f>
        <v>93.206135917192029</v>
      </c>
      <c r="E9" s="37">
        <f>E10+E11+E12+E13+E14+E15+E16+E17+E18+E19+E20+E21+E22+E23+E24+E25+E26+E27+E28+E29+E30+E31+E32+E33+E34+E35+E36+E37+E38+E39+E40+E41+E42+E43</f>
        <v>465886.4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451193.9</v>
      </c>
      <c r="H9" s="29">
        <f t="shared" ref="H9:H44" si="0">G9/E9*100</f>
        <v>96.846334213662388</v>
      </c>
      <c r="I9" s="37">
        <f>I10+I11+I12+I13+I14+I15+I16+I17+I18+I19+I20+I21+I22+I23+I24+I25+I26+I27+I28+I29+I30+I31+I32+I33+I34+I35+I36+I37+I38+I39+I40+I41+I42+I43</f>
        <v>31927.100000000002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110227.40000000002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>
        <v>4988.6000000000004</v>
      </c>
      <c r="K10" s="7"/>
      <c r="L10" s="7"/>
    </row>
    <row r="11" spans="1:12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>
        <v>1312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>
        <v>359.2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>
        <v>136.9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>
        <v>2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1356.9</v>
      </c>
      <c r="F26" s="13">
        <v>1018.3</v>
      </c>
      <c r="G26" s="13">
        <v>1356.9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514438.3</v>
      </c>
      <c r="D44" s="5">
        <f>C44/B44*100</f>
        <v>96.574072092508956</v>
      </c>
      <c r="E44" s="5">
        <f t="shared" ref="E44:L44" si="1">E8+E9</f>
        <v>663272.30000000005</v>
      </c>
      <c r="F44" s="5">
        <f t="shared" si="1"/>
        <v>509455.20000000007</v>
      </c>
      <c r="G44" s="5">
        <f t="shared" si="1"/>
        <v>642258.4</v>
      </c>
      <c r="H44" s="34">
        <f t="shared" si="0"/>
        <v>96.831783869159011</v>
      </c>
      <c r="I44" s="5">
        <f t="shared" si="1"/>
        <v>46744.600000000006</v>
      </c>
      <c r="J44" s="5">
        <f t="shared" si="1"/>
        <v>14226.2</v>
      </c>
      <c r="K44" s="5">
        <f t="shared" si="1"/>
        <v>127820.10000000003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98425196850393704" right="0.19685039370078741" top="0" bottom="0" header="0" footer="0"/>
  <pageSetup paperSize="9" scale="52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B1" workbookViewId="0">
      <selection activeCell="G25" sqref="G25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120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3.2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104" t="s">
        <v>87</v>
      </c>
      <c r="G6" s="93" t="s">
        <v>6</v>
      </c>
      <c r="H6" s="93" t="s">
        <v>7</v>
      </c>
      <c r="I6" s="103" t="s">
        <v>116</v>
      </c>
      <c r="J6" s="87" t="s">
        <v>9</v>
      </c>
      <c r="K6" s="87"/>
      <c r="L6" s="87"/>
    </row>
    <row r="7" spans="1:13" ht="33" customHeight="1">
      <c r="A7" s="95"/>
      <c r="B7" s="102"/>
      <c r="C7" s="95"/>
      <c r="D7" s="95"/>
      <c r="E7" s="102"/>
      <c r="F7" s="105"/>
      <c r="G7" s="95"/>
      <c r="H7" s="95"/>
      <c r="I7" s="103"/>
      <c r="J7" s="87"/>
      <c r="K7" s="86" t="s">
        <v>10</v>
      </c>
      <c r="L7" s="86" t="s">
        <v>11</v>
      </c>
    </row>
    <row r="8" spans="1:13" ht="20.25">
      <c r="A8" s="32" t="s">
        <v>12</v>
      </c>
      <c r="B8" s="36">
        <v>166868</v>
      </c>
      <c r="C8" s="40">
        <v>175388.3</v>
      </c>
      <c r="D8" s="30">
        <f>C8/B8*100</f>
        <v>105.1060119375794</v>
      </c>
      <c r="E8" s="26">
        <v>197385.9</v>
      </c>
      <c r="F8" s="26">
        <v>128780</v>
      </c>
      <c r="G8" s="27">
        <v>193615.3</v>
      </c>
      <c r="H8" s="29">
        <f>G8/E8*100</f>
        <v>98.08973184001492</v>
      </c>
      <c r="I8" s="26">
        <v>17368.3</v>
      </c>
      <c r="J8" s="26">
        <v>2550.8000000000002</v>
      </c>
      <c r="K8" s="31">
        <f>G8-C8</f>
        <v>18227</v>
      </c>
      <c r="L8" s="28"/>
    </row>
    <row r="9" spans="1:13" ht="20.25">
      <c r="A9" s="4" t="s">
        <v>13</v>
      </c>
      <c r="B9" s="35">
        <v>365819.8</v>
      </c>
      <c r="C9" s="41">
        <v>341079.3</v>
      </c>
      <c r="D9" s="30">
        <f>C9/B9*100</f>
        <v>93.236970770854938</v>
      </c>
      <c r="E9" s="37">
        <f>E10+E11+E12+E13+E14+E15+E16+E17+E18+E19+E20+E21+E22+E23+E24+E25+E26+E27+E28+E29+E30+E31+E32+E33+E34+E35+E36+E37+E38+E39+E40+E41+E42+E43</f>
        <v>465924.7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451232.2</v>
      </c>
      <c r="H9" s="29">
        <f t="shared" ref="H9:H44" si="0">G9/E9*100</f>
        <v>96.846593451688662</v>
      </c>
      <c r="I9" s="37">
        <f>I10+I11+I12+I13+I14+I15+I16+I17+I18+I19+I20+I21+I22+I23+I24+I25+I26+I27+I28+I29+I30+I31+I32+I33+I34+I35+I36+I37+I38+I39+I40+I41+I42+I43</f>
        <v>31965.4</v>
      </c>
      <c r="J9" s="37">
        <f>J10+J11+J12+J13+J14+J15+J16+J17+J18+J19+J20+J21+J22+J23+J24+J25+J26+J27+J28+J29+J30+J31+J32+J33+J34+J35+J36+J37+J38+J39+J40+J41+J42+J43</f>
        <v>38.299999999999997</v>
      </c>
      <c r="K9" s="31">
        <f>G9-C9</f>
        <v>110152.90000000002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/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1395.2</v>
      </c>
      <c r="F26" s="13">
        <v>1018.3</v>
      </c>
      <c r="G26" s="13">
        <v>1395.2</v>
      </c>
      <c r="H26" s="29">
        <f t="shared" si="0"/>
        <v>100</v>
      </c>
      <c r="I26" s="7">
        <v>38.299999999999997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516467.6</v>
      </c>
      <c r="D44" s="5">
        <f>C44/B44*100</f>
        <v>96.955026940733376</v>
      </c>
      <c r="E44" s="5">
        <f t="shared" ref="E44:L44" si="1">E8+E9</f>
        <v>663310.6</v>
      </c>
      <c r="F44" s="5">
        <f t="shared" si="1"/>
        <v>509455.20000000007</v>
      </c>
      <c r="G44" s="5">
        <f t="shared" si="1"/>
        <v>644847.5</v>
      </c>
      <c r="H44" s="34">
        <f t="shared" si="0"/>
        <v>97.216522696908513</v>
      </c>
      <c r="I44" s="5">
        <f t="shared" si="1"/>
        <v>49333.7</v>
      </c>
      <c r="J44" s="5">
        <f t="shared" si="1"/>
        <v>2589.1000000000004</v>
      </c>
      <c r="K44" s="5">
        <f t="shared" si="1"/>
        <v>128379.90000000002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8" t="s">
        <v>44</v>
      </c>
      <c r="B47" s="88"/>
      <c r="C47" s="88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" top="0.39370078740157483" bottom="0.19685039370078741" header="0" footer="0"/>
  <pageSetup paperSize="9"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54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88" t="s">
        <v>44</v>
      </c>
      <c r="B41" s="88"/>
      <c r="C41" s="88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20.25">
      <c r="A3" s="92" t="s">
        <v>57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3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54</v>
      </c>
      <c r="J6" s="87" t="s">
        <v>9</v>
      </c>
      <c r="K6" s="87"/>
      <c r="L6" s="87"/>
    </row>
    <row r="7" spans="1:13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60</v>
      </c>
      <c r="J6" s="87" t="s">
        <v>9</v>
      </c>
      <c r="K6" s="87"/>
      <c r="L6" s="87"/>
    </row>
    <row r="7" spans="1:12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0.25">
      <c r="A3" s="92" t="s">
        <v>61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2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60</v>
      </c>
      <c r="J6" s="87" t="s">
        <v>9</v>
      </c>
      <c r="K6" s="87"/>
      <c r="L6" s="87"/>
    </row>
    <row r="7" spans="1:12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0.25">
      <c r="A3" s="92" t="s">
        <v>62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3" t="s">
        <v>3</v>
      </c>
      <c r="B5" s="96" t="s">
        <v>4</v>
      </c>
      <c r="C5" s="97"/>
      <c r="D5" s="97"/>
      <c r="E5" s="98" t="s">
        <v>47</v>
      </c>
      <c r="F5" s="99"/>
      <c r="G5" s="99"/>
      <c r="H5" s="99"/>
      <c r="I5" s="99"/>
      <c r="J5" s="100"/>
      <c r="K5" s="87" t="s">
        <v>51</v>
      </c>
      <c r="L5" s="87"/>
    </row>
    <row r="6" spans="1:14" ht="22.5" customHeight="1">
      <c r="A6" s="94"/>
      <c r="B6" s="101" t="s">
        <v>5</v>
      </c>
      <c r="C6" s="93" t="s">
        <v>6</v>
      </c>
      <c r="D6" s="93" t="s">
        <v>7</v>
      </c>
      <c r="E6" s="101" t="s">
        <v>8</v>
      </c>
      <c r="F6" s="89" t="s">
        <v>49</v>
      </c>
      <c r="G6" s="93" t="s">
        <v>6</v>
      </c>
      <c r="H6" s="93" t="s">
        <v>7</v>
      </c>
      <c r="I6" s="103" t="s">
        <v>60</v>
      </c>
      <c r="J6" s="87" t="s">
        <v>9</v>
      </c>
      <c r="K6" s="87"/>
      <c r="L6" s="87"/>
    </row>
    <row r="7" spans="1:14" ht="20.25">
      <c r="A7" s="95"/>
      <c r="B7" s="102"/>
      <c r="C7" s="95"/>
      <c r="D7" s="95"/>
      <c r="E7" s="102"/>
      <c r="F7" s="90"/>
      <c r="G7" s="95"/>
      <c r="H7" s="95"/>
      <c r="I7" s="103"/>
      <c r="J7" s="87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8" t="s">
        <v>44</v>
      </c>
      <c r="B42" s="88"/>
      <c r="C42" s="88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  <vt:lpstr>15.11</vt:lpstr>
      <vt:lpstr>22.11</vt:lpstr>
      <vt:lpstr>29.11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2013-11-29T11:06:05Z</cp:lastPrinted>
  <dcterms:created xsi:type="dcterms:W3CDTF">2013-01-25T09:27:22Z</dcterms:created>
  <dcterms:modified xsi:type="dcterms:W3CDTF">2013-11-29T11:07:00Z</dcterms:modified>
</cp:coreProperties>
</file>