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5450" windowHeight="11640" firstSheet="3" activeTab="14"/>
  </bookViews>
  <sheets>
    <sheet name="25.01" sheetId="1" r:id="rId1"/>
    <sheet name="01.02" sheetId="2" r:id="rId2"/>
    <sheet name="08.02" sheetId="3" r:id="rId3"/>
    <sheet name="15.02" sheetId="5" r:id="rId4"/>
    <sheet name="22.02" sheetId="6" r:id="rId5"/>
    <sheet name="01.03" sheetId="7" r:id="rId6"/>
    <sheet name="07.03" sheetId="8" r:id="rId7"/>
    <sheet name="16.03" sheetId="9" r:id="rId8"/>
    <sheet name="22.03" sheetId="10" r:id="rId9"/>
    <sheet name="29.03" sheetId="11" r:id="rId10"/>
    <sheet name="05.04" sheetId="12" r:id="rId11"/>
    <sheet name="12.04" sheetId="13" r:id="rId12"/>
    <sheet name="19.04" sheetId="14" r:id="rId13"/>
    <sheet name="26.04" sheetId="15" r:id="rId14"/>
    <sheet name="08.05" sheetId="16" r:id="rId15"/>
  </sheets>
  <calcPr calcId="124519"/>
</workbook>
</file>

<file path=xl/calcChain.xml><?xml version="1.0" encoding="utf-8"?>
<calcChain xmlns="http://schemas.openxmlformats.org/spreadsheetml/2006/main">
  <c r="L41" i="16"/>
  <c r="C41"/>
  <c r="B41"/>
  <c r="H40"/>
  <c r="H39"/>
  <c r="H38"/>
  <c r="H37"/>
  <c r="H36"/>
  <c r="H35"/>
  <c r="H34"/>
  <c r="H33"/>
  <c r="H32"/>
  <c r="H31"/>
  <c r="H30"/>
  <c r="H29"/>
  <c r="H28"/>
  <c r="H27"/>
  <c r="H26"/>
  <c r="H25"/>
  <c r="H23"/>
  <c r="H22"/>
  <c r="H21"/>
  <c r="H20"/>
  <c r="H19"/>
  <c r="H18"/>
  <c r="H17"/>
  <c r="H16"/>
  <c r="H14"/>
  <c r="H13"/>
  <c r="H12"/>
  <c r="H11"/>
  <c r="H10"/>
  <c r="J9"/>
  <c r="J41" s="1"/>
  <c r="I9"/>
  <c r="I41" s="1"/>
  <c r="G9"/>
  <c r="G41" s="1"/>
  <c r="F9"/>
  <c r="F41" s="1"/>
  <c r="E9"/>
  <c r="E41" s="1"/>
  <c r="D9"/>
  <c r="K8"/>
  <c r="H8"/>
  <c r="D8"/>
  <c r="H26" i="15"/>
  <c r="I9"/>
  <c r="I41" s="1"/>
  <c r="H40"/>
  <c r="J9"/>
  <c r="J41" s="1"/>
  <c r="G9"/>
  <c r="F9"/>
  <c r="F41" s="1"/>
  <c r="E9"/>
  <c r="E41" s="1"/>
  <c r="L41"/>
  <c r="C41"/>
  <c r="B41"/>
  <c r="H39"/>
  <c r="H38"/>
  <c r="H37"/>
  <c r="H36"/>
  <c r="H35"/>
  <c r="H34"/>
  <c r="H33"/>
  <c r="H32"/>
  <c r="H31"/>
  <c r="H30"/>
  <c r="H29"/>
  <c r="H28"/>
  <c r="H27"/>
  <c r="H25"/>
  <c r="H23"/>
  <c r="H22"/>
  <c r="H21"/>
  <c r="H20"/>
  <c r="H19"/>
  <c r="H18"/>
  <c r="H17"/>
  <c r="H16"/>
  <c r="H14"/>
  <c r="H13"/>
  <c r="H12"/>
  <c r="H11"/>
  <c r="H10"/>
  <c r="D9"/>
  <c r="K8"/>
  <c r="H8"/>
  <c r="D8"/>
  <c r="H39" i="14"/>
  <c r="H9" i="16" l="1"/>
  <c r="K9"/>
  <c r="K41" s="1"/>
  <c r="H9" i="15"/>
  <c r="K9"/>
  <c r="K41" s="1"/>
  <c r="G41"/>
  <c r="L40" i="14"/>
  <c r="C40"/>
  <c r="B40"/>
  <c r="H38"/>
  <c r="H37"/>
  <c r="H36"/>
  <c r="H35"/>
  <c r="H34"/>
  <c r="H33"/>
  <c r="H32"/>
  <c r="H31"/>
  <c r="H30"/>
  <c r="H29"/>
  <c r="H28"/>
  <c r="H27"/>
  <c r="H25"/>
  <c r="H23"/>
  <c r="H22"/>
  <c r="H21"/>
  <c r="H20"/>
  <c r="H19"/>
  <c r="H18"/>
  <c r="H17"/>
  <c r="H16"/>
  <c r="H14"/>
  <c r="H13"/>
  <c r="H12"/>
  <c r="H11"/>
  <c r="H10"/>
  <c r="J9"/>
  <c r="J40" s="1"/>
  <c r="I9"/>
  <c r="I40" s="1"/>
  <c r="G9"/>
  <c r="K9" s="1"/>
  <c r="F9"/>
  <c r="F40" s="1"/>
  <c r="E9"/>
  <c r="E40" s="1"/>
  <c r="D9"/>
  <c r="K8"/>
  <c r="K40" s="1"/>
  <c r="H8"/>
  <c r="D8"/>
  <c r="H29" i="13"/>
  <c r="H30"/>
  <c r="H31"/>
  <c r="H32"/>
  <c r="H33"/>
  <c r="H34"/>
  <c r="H35"/>
  <c r="H36"/>
  <c r="L39"/>
  <c r="C39"/>
  <c r="B39"/>
  <c r="H38"/>
  <c r="H37"/>
  <c r="H28"/>
  <c r="H27"/>
  <c r="H25"/>
  <c r="H23"/>
  <c r="H22"/>
  <c r="H21"/>
  <c r="H20"/>
  <c r="H19"/>
  <c r="H18"/>
  <c r="H17"/>
  <c r="H16"/>
  <c r="H14"/>
  <c r="H13"/>
  <c r="H12"/>
  <c r="H11"/>
  <c r="H10"/>
  <c r="J9"/>
  <c r="J39" s="1"/>
  <c r="I9"/>
  <c r="I39" s="1"/>
  <c r="G9"/>
  <c r="K9" s="1"/>
  <c r="F9"/>
  <c r="F39" s="1"/>
  <c r="E9"/>
  <c r="E39" s="1"/>
  <c r="D9"/>
  <c r="K8"/>
  <c r="K39" s="1"/>
  <c r="H8"/>
  <c r="D8"/>
  <c r="L39" i="12"/>
  <c r="C39"/>
  <c r="B39"/>
  <c r="H38"/>
  <c r="H37"/>
  <c r="H28"/>
  <c r="H27"/>
  <c r="H25"/>
  <c r="H23"/>
  <c r="H22"/>
  <c r="H21"/>
  <c r="H20"/>
  <c r="H19"/>
  <c r="H18"/>
  <c r="H17"/>
  <c r="H16"/>
  <c r="H14"/>
  <c r="H13"/>
  <c r="H12"/>
  <c r="H11"/>
  <c r="H10"/>
  <c r="J9"/>
  <c r="J39" s="1"/>
  <c r="I9"/>
  <c r="I39" s="1"/>
  <c r="G9"/>
  <c r="K9" s="1"/>
  <c r="F9"/>
  <c r="F39" s="1"/>
  <c r="E9"/>
  <c r="E39" s="1"/>
  <c r="D9"/>
  <c r="K8"/>
  <c r="K39" s="1"/>
  <c r="H8"/>
  <c r="D8"/>
  <c r="L39" i="11"/>
  <c r="C39"/>
  <c r="B39"/>
  <c r="H38"/>
  <c r="H37"/>
  <c r="H28"/>
  <c r="H27"/>
  <c r="H25"/>
  <c r="H23"/>
  <c r="H22"/>
  <c r="H21"/>
  <c r="H20"/>
  <c r="H19"/>
  <c r="H18"/>
  <c r="H17"/>
  <c r="H16"/>
  <c r="H14"/>
  <c r="H13"/>
  <c r="H12"/>
  <c r="H11"/>
  <c r="H10"/>
  <c r="J9"/>
  <c r="J39" s="1"/>
  <c r="I9"/>
  <c r="I39" s="1"/>
  <c r="G9"/>
  <c r="K9" s="1"/>
  <c r="F9"/>
  <c r="F39" s="1"/>
  <c r="E9"/>
  <c r="E39" s="1"/>
  <c r="D9"/>
  <c r="K8"/>
  <c r="K39" s="1"/>
  <c r="H8"/>
  <c r="D8"/>
  <c r="L39" i="10"/>
  <c r="C39"/>
  <c r="B39"/>
  <c r="H38"/>
  <c r="H37"/>
  <c r="H28"/>
  <c r="H27"/>
  <c r="H25"/>
  <c r="H23"/>
  <c r="H22"/>
  <c r="H21"/>
  <c r="H20"/>
  <c r="H19"/>
  <c r="H18"/>
  <c r="H17"/>
  <c r="H16"/>
  <c r="H14"/>
  <c r="H13"/>
  <c r="H12"/>
  <c r="H11"/>
  <c r="H10"/>
  <c r="J9"/>
  <c r="J39" s="1"/>
  <c r="I9"/>
  <c r="I39" s="1"/>
  <c r="G9"/>
  <c r="K9" s="1"/>
  <c r="F9"/>
  <c r="F39" s="1"/>
  <c r="E9"/>
  <c r="E39" s="1"/>
  <c r="D9"/>
  <c r="K8"/>
  <c r="K39" s="1"/>
  <c r="H8"/>
  <c r="D8"/>
  <c r="L39" i="9"/>
  <c r="F39"/>
  <c r="C39"/>
  <c r="B39"/>
  <c r="H38"/>
  <c r="H37"/>
  <c r="H28"/>
  <c r="H27"/>
  <c r="H25"/>
  <c r="H23"/>
  <c r="H22"/>
  <c r="H21"/>
  <c r="H20"/>
  <c r="H19"/>
  <c r="H18"/>
  <c r="H17"/>
  <c r="H16"/>
  <c r="H14"/>
  <c r="H13"/>
  <c r="H12"/>
  <c r="H11"/>
  <c r="J9"/>
  <c r="J39" s="1"/>
  <c r="H10"/>
  <c r="I9"/>
  <c r="I39" s="1"/>
  <c r="G9"/>
  <c r="K9" s="1"/>
  <c r="F9"/>
  <c r="H9" s="1"/>
  <c r="E9"/>
  <c r="E39" s="1"/>
  <c r="D9"/>
  <c r="K8"/>
  <c r="K39" s="1"/>
  <c r="H8"/>
  <c r="D8"/>
  <c r="L39" i="8"/>
  <c r="I9"/>
  <c r="I39" s="1"/>
  <c r="J11"/>
  <c r="J12"/>
  <c r="J13"/>
  <c r="J14"/>
  <c r="J16"/>
  <c r="J17"/>
  <c r="J18"/>
  <c r="J10"/>
  <c r="C39"/>
  <c r="B39"/>
  <c r="H38"/>
  <c r="H37"/>
  <c r="H28"/>
  <c r="H27"/>
  <c r="H25"/>
  <c r="H23"/>
  <c r="H22"/>
  <c r="H21"/>
  <c r="H20"/>
  <c r="H19"/>
  <c r="H18"/>
  <c r="H17"/>
  <c r="H16"/>
  <c r="H14"/>
  <c r="H13"/>
  <c r="H12"/>
  <c r="H11"/>
  <c r="H10"/>
  <c r="G9"/>
  <c r="G39" s="1"/>
  <c r="F9"/>
  <c r="F39" s="1"/>
  <c r="E9"/>
  <c r="E39" s="1"/>
  <c r="D9"/>
  <c r="K8"/>
  <c r="H8"/>
  <c r="D8"/>
  <c r="I27" i="7"/>
  <c r="E9"/>
  <c r="E39" s="1"/>
  <c r="F9"/>
  <c r="F39" s="1"/>
  <c r="G9"/>
  <c r="H38"/>
  <c r="L39"/>
  <c r="C39"/>
  <c r="B39"/>
  <c r="H37"/>
  <c r="H28"/>
  <c r="H27"/>
  <c r="H25"/>
  <c r="H23"/>
  <c r="H22"/>
  <c r="H21"/>
  <c r="H20"/>
  <c r="H19"/>
  <c r="H18"/>
  <c r="H17"/>
  <c r="H16"/>
  <c r="H14"/>
  <c r="H13"/>
  <c r="H12"/>
  <c r="H11"/>
  <c r="H10"/>
  <c r="J39"/>
  <c r="I39"/>
  <c r="D9"/>
  <c r="K8"/>
  <c r="H8"/>
  <c r="D8"/>
  <c r="J9" i="6"/>
  <c r="I9"/>
  <c r="F9"/>
  <c r="G9"/>
  <c r="H9" s="1"/>
  <c r="E9"/>
  <c r="E38" s="1"/>
  <c r="L38"/>
  <c r="C38"/>
  <c r="B38"/>
  <c r="H37"/>
  <c r="H28"/>
  <c r="H27"/>
  <c r="H26"/>
  <c r="H25"/>
  <c r="H23"/>
  <c r="H22"/>
  <c r="H21"/>
  <c r="H20"/>
  <c r="H19"/>
  <c r="H18"/>
  <c r="H17"/>
  <c r="H16"/>
  <c r="H14"/>
  <c r="H13"/>
  <c r="H12"/>
  <c r="H11"/>
  <c r="H10"/>
  <c r="J38"/>
  <c r="I38"/>
  <c r="F38"/>
  <c r="D9"/>
  <c r="K8"/>
  <c r="H8"/>
  <c r="D8"/>
  <c r="L39" i="5"/>
  <c r="C39"/>
  <c r="B39"/>
  <c r="H38"/>
  <c r="H29"/>
  <c r="H28"/>
  <c r="H27"/>
  <c r="H26"/>
  <c r="H25"/>
  <c r="H23"/>
  <c r="H22"/>
  <c r="H21"/>
  <c r="H20"/>
  <c r="H19"/>
  <c r="H18"/>
  <c r="H17"/>
  <c r="H16"/>
  <c r="H14"/>
  <c r="H13"/>
  <c r="H12"/>
  <c r="H11"/>
  <c r="H10"/>
  <c r="J9"/>
  <c r="J39" s="1"/>
  <c r="I9"/>
  <c r="I39" s="1"/>
  <c r="G9"/>
  <c r="F9"/>
  <c r="F39" s="1"/>
  <c r="E9"/>
  <c r="E39" s="1"/>
  <c r="D9"/>
  <c r="K8"/>
  <c r="H8"/>
  <c r="D8"/>
  <c r="H26" i="3"/>
  <c r="H27"/>
  <c r="H28"/>
  <c r="K8"/>
  <c r="J9"/>
  <c r="I9"/>
  <c r="F9"/>
  <c r="G9"/>
  <c r="K9" s="1"/>
  <c r="E9"/>
  <c r="H9" i="14" l="1"/>
  <c r="G40"/>
  <c r="G39" i="13"/>
  <c r="H9"/>
  <c r="G39" i="12"/>
  <c r="H9"/>
  <c r="H9" i="11"/>
  <c r="G39"/>
  <c r="H9" i="10"/>
  <c r="G39"/>
  <c r="G39" i="9"/>
  <c r="K9" i="8"/>
  <c r="K39" s="1"/>
  <c r="J9"/>
  <c r="J39" s="1"/>
  <c r="H9"/>
  <c r="H9" i="5"/>
  <c r="K39" i="7"/>
  <c r="G39"/>
  <c r="H9"/>
  <c r="K9" i="6"/>
  <c r="K38" s="1"/>
  <c r="G38"/>
  <c r="K9" i="5"/>
  <c r="K39" s="1"/>
  <c r="G39"/>
  <c r="L39" i="3"/>
  <c r="C39"/>
  <c r="B39"/>
  <c r="H38"/>
  <c r="H29"/>
  <c r="H25"/>
  <c r="H23"/>
  <c r="H22"/>
  <c r="H21"/>
  <c r="H20"/>
  <c r="H19"/>
  <c r="H18"/>
  <c r="H17"/>
  <c r="H16"/>
  <c r="H14"/>
  <c r="H13"/>
  <c r="H12"/>
  <c r="H11"/>
  <c r="H10"/>
  <c r="J39"/>
  <c r="I39"/>
  <c r="F39"/>
  <c r="E39"/>
  <c r="D9"/>
  <c r="K39"/>
  <c r="H8"/>
  <c r="D8"/>
  <c r="L40" i="2"/>
  <c r="C40"/>
  <c r="B40"/>
  <c r="H39"/>
  <c r="H29"/>
  <c r="H25"/>
  <c r="H23"/>
  <c r="H22"/>
  <c r="H21"/>
  <c r="H20"/>
  <c r="H19"/>
  <c r="H18"/>
  <c r="H17"/>
  <c r="H16"/>
  <c r="H14"/>
  <c r="H13"/>
  <c r="H12"/>
  <c r="H11"/>
  <c r="H10"/>
  <c r="J9"/>
  <c r="J40" s="1"/>
  <c r="I9"/>
  <c r="I40" s="1"/>
  <c r="G9"/>
  <c r="F9"/>
  <c r="F40" s="1"/>
  <c r="E9"/>
  <c r="E40" s="1"/>
  <c r="D9"/>
  <c r="K8"/>
  <c r="K40" s="1"/>
  <c r="H8"/>
  <c r="D8"/>
  <c r="L40" i="1"/>
  <c r="J9"/>
  <c r="J40" s="1"/>
  <c r="I9"/>
  <c r="I40" s="1"/>
  <c r="C40"/>
  <c r="B40"/>
  <c r="K8"/>
  <c r="H10"/>
  <c r="H11"/>
  <c r="H12"/>
  <c r="H13"/>
  <c r="H14"/>
  <c r="H16"/>
  <c r="H17"/>
  <c r="H18"/>
  <c r="H19"/>
  <c r="H20"/>
  <c r="H21"/>
  <c r="H22"/>
  <c r="H23"/>
  <c r="H25"/>
  <c r="H29"/>
  <c r="H39"/>
  <c r="H8"/>
  <c r="F9"/>
  <c r="F40" s="1"/>
  <c r="G9"/>
  <c r="H9" s="1"/>
  <c r="E9"/>
  <c r="E40" s="1"/>
  <c r="D9"/>
  <c r="D8"/>
  <c r="H9" i="2" l="1"/>
  <c r="H9" i="3"/>
  <c r="G39"/>
  <c r="G40" i="2"/>
  <c r="G40" i="1"/>
  <c r="K40"/>
</calcChain>
</file>

<file path=xl/sharedStrings.xml><?xml version="1.0" encoding="utf-8"?>
<sst xmlns="http://schemas.openxmlformats.org/spreadsheetml/2006/main" count="831" uniqueCount="74">
  <si>
    <t>ЕЖЕНЕДЕЛЬНАЯ ИНФОРМАЦИЯ</t>
  </si>
  <si>
    <t>об исполнении бюджета Балтасинского района</t>
  </si>
  <si>
    <t xml:space="preserve"> </t>
  </si>
  <si>
    <t>Наименование показателя</t>
  </si>
  <si>
    <t>2012 год</t>
  </si>
  <si>
    <t>План          на год</t>
  </si>
  <si>
    <t>Факт</t>
  </si>
  <si>
    <t>%</t>
  </si>
  <si>
    <t>План           на год</t>
  </si>
  <si>
    <t>за послед 7 дней</t>
  </si>
  <si>
    <t>Больше</t>
  </si>
  <si>
    <t>Меньше</t>
  </si>
  <si>
    <t>1. Собственные доходы</t>
  </si>
  <si>
    <t>2.Субсидии, субвенции из республ. бюджета всего</t>
  </si>
  <si>
    <t>Дотации бюджетам муниципальных районов</t>
  </si>
  <si>
    <t xml:space="preserve">Субсидии на выравнивание уровня бюдж.обеспеченности поселений </t>
  </si>
  <si>
    <t xml:space="preserve">Субсидии на образование </t>
  </si>
  <si>
    <t xml:space="preserve">Субвенция на содержание метод кабинета </t>
  </si>
  <si>
    <t xml:space="preserve">Субвенция на дотации бюджетам поселений </t>
  </si>
  <si>
    <t xml:space="preserve">Субсидии на комплектование книж.фондов </t>
  </si>
  <si>
    <t xml:space="preserve">Субвенция на общеобразоват.школы </t>
  </si>
  <si>
    <t>Субвенция  комиссии по делам несовершеннолетних</t>
  </si>
  <si>
    <t xml:space="preserve">Субвенция  адм.комиссии </t>
  </si>
  <si>
    <t>Субвенция на передаваемые полномочия (ЖКХ, образование, мол.политика)</t>
  </si>
  <si>
    <t>Субсидия на воинский учет</t>
  </si>
  <si>
    <t>Субвенции на реализацию полномочий в области опеки и попечительства</t>
  </si>
  <si>
    <t>Субвенция в области архивного дела</t>
  </si>
  <si>
    <t>ЗАГС</t>
  </si>
  <si>
    <t>Субвенция присяжные</t>
  </si>
  <si>
    <t>Субсидия повышение квалификации мун. служащих</t>
  </si>
  <si>
    <t>Повышение денежного содержания глав поселений</t>
  </si>
  <si>
    <t>Надбавка пед. работникам - молодым специалистам</t>
  </si>
  <si>
    <t>Классное руководство</t>
  </si>
  <si>
    <t>Прочие субсидии на противоэпидемические мероприятия</t>
  </si>
  <si>
    <t>Летний отдых</t>
  </si>
  <si>
    <t>Кап.ремонт многоквартирных домов РФ</t>
  </si>
  <si>
    <t>Кап.ремонт многоквартирных домов РТ</t>
  </si>
  <si>
    <t xml:space="preserve">Переселение граждан из аварийного жил.фонда РФ </t>
  </si>
  <si>
    <t>Переселение граждан из аварийного жил.фонда РТ</t>
  </si>
  <si>
    <t>Обеспечение жильем молодых и граждан</t>
  </si>
  <si>
    <t>Новый спорткомплекс</t>
  </si>
  <si>
    <t xml:space="preserve">Водоснабжение </t>
  </si>
  <si>
    <t>Субвенция на содержание биотермических ям сибиреязвенных скотомогильников</t>
  </si>
  <si>
    <t xml:space="preserve">                 ВСЕГО ДОХОДОВ</t>
  </si>
  <si>
    <t>Председатель финансово-бюджетной палаты</t>
  </si>
  <si>
    <t>__________________</t>
  </si>
  <si>
    <t>Р.М.Ильясов</t>
  </si>
  <si>
    <t>2013 год</t>
  </si>
  <si>
    <t>в т.ч. январь</t>
  </si>
  <si>
    <t>План 1 кв</t>
  </si>
  <si>
    <t>Межбюджетные трансферты ( сабантуй Малмыж)</t>
  </si>
  <si>
    <t>По сравнению с 2012 г. "исполнение"</t>
  </si>
  <si>
    <t>на 01.02.2013 г.</t>
  </si>
  <si>
    <t>на 08.02.2013 г.</t>
  </si>
  <si>
    <t>в т.ч. февраль</t>
  </si>
  <si>
    <t>на 15.02.2013 г.</t>
  </si>
  <si>
    <t>на 22.02.2013 г.</t>
  </si>
  <si>
    <t>на 01.03.2013 г.</t>
  </si>
  <si>
    <t>Межбюджетные трансферты ( РКМ - 272-р, для повыш.з/п центр-х бух-й)</t>
  </si>
  <si>
    <t>на 07.03.2013 г.</t>
  </si>
  <si>
    <t>в т.ч. март</t>
  </si>
  <si>
    <t>на 15.03.2013 г.</t>
  </si>
  <si>
    <t>на 22.03.2013 г.</t>
  </si>
  <si>
    <t>на 29.03.2013 г.</t>
  </si>
  <si>
    <t>на 05.04.2013 г.</t>
  </si>
  <si>
    <t xml:space="preserve">План на 1 полугодие </t>
  </si>
  <si>
    <t>в т.ч. апрель</t>
  </si>
  <si>
    <t>на 12.04.2013 г.</t>
  </si>
  <si>
    <t>Межбюджетные трансферты ( стажировка Франция)</t>
  </si>
  <si>
    <t>на 19.04.2013 г.</t>
  </si>
  <si>
    <t xml:space="preserve">Субсидии на материальное поощрение руководителей муниципального района и глав поселений </t>
  </si>
  <si>
    <t>на 26.04.2013 г.</t>
  </si>
  <si>
    <t>Субсидия лучшим учителям</t>
  </si>
  <si>
    <t>на 08.05.2013 г.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</si>
</sst>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6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sz val="16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74">
    <xf numFmtId="0" fontId="0" fillId="0" borderId="0" xfId="0"/>
    <xf numFmtId="0" fontId="1" fillId="0" borderId="0" xfId="1"/>
    <xf numFmtId="0" fontId="2" fillId="0" borderId="0" xfId="1" applyFont="1"/>
    <xf numFmtId="0" fontId="2" fillId="0" borderId="1" xfId="1" applyFont="1" applyBorder="1" applyAlignment="1">
      <alignment horizontal="center"/>
    </xf>
    <xf numFmtId="0" fontId="3" fillId="0" borderId="4" xfId="1" applyFont="1" applyBorder="1" applyAlignment="1">
      <alignment vertical="justify"/>
    </xf>
    <xf numFmtId="164" fontId="3" fillId="0" borderId="5" xfId="1" applyNumberFormat="1" applyFont="1" applyBorder="1" applyAlignment="1">
      <alignment horizontal="center"/>
    </xf>
    <xf numFmtId="164" fontId="3" fillId="0" borderId="4" xfId="1" applyNumberFormat="1" applyFont="1" applyBorder="1" applyAlignment="1">
      <alignment horizontal="center"/>
    </xf>
    <xf numFmtId="164" fontId="2" fillId="0" borderId="5" xfId="1" applyNumberFormat="1" applyFont="1" applyBorder="1" applyAlignment="1">
      <alignment horizontal="center"/>
    </xf>
    <xf numFmtId="0" fontId="2" fillId="0" borderId="6" xfId="1" applyFont="1" applyBorder="1" applyAlignment="1">
      <alignment vertical="justify"/>
    </xf>
    <xf numFmtId="0" fontId="2" fillId="0" borderId="5" xfId="1" applyFont="1" applyBorder="1" applyAlignment="1">
      <alignment horizontal="center"/>
    </xf>
    <xf numFmtId="164" fontId="2" fillId="2" borderId="6" xfId="1" applyNumberFormat="1" applyFont="1" applyFill="1" applyBorder="1" applyAlignment="1">
      <alignment horizontal="center"/>
    </xf>
    <xf numFmtId="0" fontId="2" fillId="0" borderId="5" xfId="1" applyFont="1" applyBorder="1" applyAlignment="1">
      <alignment horizontal="left" vertical="justify" wrapText="1"/>
    </xf>
    <xf numFmtId="164" fontId="2" fillId="2" borderId="5" xfId="1" applyNumberFormat="1" applyFont="1" applyFill="1" applyBorder="1" applyAlignment="1">
      <alignment horizontal="center"/>
    </xf>
    <xf numFmtId="164" fontId="2" fillId="0" borderId="2" xfId="1" applyNumberFormat="1" applyFont="1" applyBorder="1" applyAlignment="1">
      <alignment horizontal="center"/>
    </xf>
    <xf numFmtId="164" fontId="3" fillId="2" borderId="5" xfId="1" applyNumberFormat="1" applyFont="1" applyFill="1" applyBorder="1" applyAlignment="1">
      <alignment horizontal="center"/>
    </xf>
    <xf numFmtId="0" fontId="2" fillId="0" borderId="0" xfId="1" applyFont="1" applyBorder="1" applyAlignment="1">
      <alignment horizontal="center"/>
    </xf>
    <xf numFmtId="0" fontId="2" fillId="0" borderId="0" xfId="1" applyFont="1" applyBorder="1" applyAlignment="1">
      <alignment horizontal="justify" vertical="center"/>
    </xf>
    <xf numFmtId="164" fontId="2" fillId="2" borderId="0" xfId="1" applyNumberFormat="1" applyFont="1" applyFill="1" applyBorder="1" applyAlignment="1">
      <alignment horizontal="center"/>
    </xf>
    <xf numFmtId="164" fontId="2" fillId="0" borderId="6" xfId="1" applyNumberFormat="1" applyFont="1" applyBorder="1" applyAlignment="1">
      <alignment horizontal="center"/>
    </xf>
    <xf numFmtId="0" fontId="3" fillId="0" borderId="5" xfId="1" applyFont="1" applyBorder="1" applyAlignment="1">
      <alignment horizontal="left" vertical="justify" wrapText="1"/>
    </xf>
    <xf numFmtId="164" fontId="3" fillId="2" borderId="6" xfId="1" applyNumberFormat="1" applyFont="1" applyFill="1" applyBorder="1" applyAlignment="1">
      <alignment horizontal="center"/>
    </xf>
    <xf numFmtId="0" fontId="2" fillId="0" borderId="4" xfId="1" applyFont="1" applyBorder="1" applyAlignment="1">
      <alignment vertical="justify"/>
    </xf>
    <xf numFmtId="0" fontId="3" fillId="0" borderId="0" xfId="1" applyFont="1" applyBorder="1" applyAlignment="1">
      <alignment horizontal="left" vertical="justify" wrapText="1"/>
    </xf>
    <xf numFmtId="0" fontId="3" fillId="0" borderId="0" xfId="1" applyFont="1" applyBorder="1" applyAlignment="1">
      <alignment horizontal="center"/>
    </xf>
    <xf numFmtId="164" fontId="3" fillId="2" borderId="0" xfId="1" applyNumberFormat="1" applyFont="1" applyFill="1" applyBorder="1" applyAlignment="1">
      <alignment horizontal="center"/>
    </xf>
    <xf numFmtId="164" fontId="3" fillId="0" borderId="0" xfId="1" applyNumberFormat="1" applyFont="1" applyBorder="1" applyAlignment="1">
      <alignment horizontal="center"/>
    </xf>
    <xf numFmtId="164" fontId="3" fillId="0" borderId="1" xfId="1" applyNumberFormat="1" applyFont="1" applyBorder="1" applyAlignment="1">
      <alignment horizontal="center"/>
    </xf>
    <xf numFmtId="164" fontId="4" fillId="0" borderId="1" xfId="1" applyNumberFormat="1" applyFont="1" applyBorder="1" applyAlignment="1">
      <alignment horizontal="center"/>
    </xf>
    <xf numFmtId="164" fontId="3" fillId="0" borderId="1" xfId="1" applyNumberFormat="1" applyFont="1" applyBorder="1" applyAlignment="1" applyProtection="1">
      <alignment horizontal="center"/>
    </xf>
    <xf numFmtId="164" fontId="3" fillId="2" borderId="1" xfId="1" applyNumberFormat="1" applyFont="1" applyFill="1" applyBorder="1" applyAlignment="1">
      <alignment horizontal="center" wrapText="1"/>
    </xf>
    <xf numFmtId="164" fontId="3" fillId="0" borderId="7" xfId="1" applyNumberFormat="1" applyFont="1" applyBorder="1" applyAlignment="1">
      <alignment horizontal="center"/>
    </xf>
    <xf numFmtId="2" fontId="3" fillId="0" borderId="1" xfId="1" applyNumberFormat="1" applyFont="1" applyBorder="1" applyAlignment="1">
      <alignment horizontal="center"/>
    </xf>
    <xf numFmtId="0" fontId="3" fillId="0" borderId="5" xfId="1" applyFont="1" applyBorder="1" applyAlignment="1">
      <alignment vertical="justify"/>
    </xf>
    <xf numFmtId="164" fontId="2" fillId="0" borderId="0" xfId="1" applyNumberFormat="1" applyFont="1"/>
    <xf numFmtId="164" fontId="3" fillId="2" borderId="5" xfId="1" applyNumberFormat="1" applyFont="1" applyFill="1" applyBorder="1" applyAlignment="1">
      <alignment horizontal="center" wrapText="1"/>
    </xf>
    <xf numFmtId="164" fontId="3" fillId="0" borderId="5" xfId="2" applyNumberFormat="1" applyFont="1" applyBorder="1" applyAlignment="1">
      <alignment horizontal="center"/>
    </xf>
    <xf numFmtId="0" fontId="3" fillId="0" borderId="1" xfId="2" applyFont="1" applyBorder="1" applyAlignment="1">
      <alignment horizontal="center"/>
    </xf>
    <xf numFmtId="164" fontId="3" fillId="0" borderId="5" xfId="5" applyNumberFormat="1" applyFont="1" applyBorder="1" applyAlignment="1">
      <alignment horizontal="center"/>
    </xf>
    <xf numFmtId="164" fontId="5" fillId="0" borderId="5" xfId="1" applyNumberFormat="1" applyFont="1" applyBorder="1" applyAlignment="1">
      <alignment horizontal="center"/>
    </xf>
    <xf numFmtId="164" fontId="1" fillId="0" borderId="0" xfId="1" applyNumberFormat="1"/>
    <xf numFmtId="164" fontId="4" fillId="0" borderId="1" xfId="0" applyNumberFormat="1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164" fontId="0" fillId="0" borderId="0" xfId="0" applyNumberFormat="1"/>
    <xf numFmtId="0" fontId="2" fillId="0" borderId="1" xfId="1" applyFont="1" applyBorder="1" applyAlignment="1">
      <alignment horizontal="center"/>
    </xf>
    <xf numFmtId="164" fontId="5" fillId="0" borderId="2" xfId="1" applyNumberFormat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3" fillId="0" borderId="0" xfId="1" applyFont="1" applyAlignment="1">
      <alignment horizontal="center"/>
    </xf>
    <xf numFmtId="0" fontId="2" fillId="0" borderId="0" xfId="1" applyFont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3" xfId="1" applyFont="1" applyBorder="1" applyAlignment="1">
      <alignment horizontal="center"/>
    </xf>
    <xf numFmtId="0" fontId="2" fillId="0" borderId="2" xfId="1" applyFont="1" applyBorder="1" applyAlignment="1">
      <alignment horizontal="center"/>
    </xf>
    <xf numFmtId="0" fontId="2" fillId="0" borderId="6" xfId="1" applyFont="1" applyBorder="1" applyAlignment="1">
      <alignment horizontal="center"/>
    </xf>
    <xf numFmtId="0" fontId="2" fillId="0" borderId="9" xfId="1" applyFont="1" applyBorder="1" applyAlignment="1">
      <alignment horizontal="center"/>
    </xf>
    <xf numFmtId="0" fontId="2" fillId="0" borderId="7" xfId="1" applyFont="1" applyBorder="1" applyAlignment="1">
      <alignment horizontal="center"/>
    </xf>
    <xf numFmtId="0" fontId="2" fillId="0" borderId="10" xfId="1" applyFont="1" applyBorder="1" applyAlignment="1">
      <alignment horizontal="center"/>
    </xf>
    <xf numFmtId="0" fontId="2" fillId="0" borderId="11" xfId="1" applyFont="1" applyBorder="1" applyAlignment="1">
      <alignment horizontal="center"/>
    </xf>
    <xf numFmtId="0" fontId="2" fillId="0" borderId="5" xfId="1" applyFont="1" applyBorder="1" applyAlignment="1">
      <alignment horizontal="center" vertical="justify"/>
    </xf>
    <xf numFmtId="0" fontId="2" fillId="0" borderId="1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8" xfId="1" applyFont="1" applyBorder="1" applyAlignment="1">
      <alignment horizontal="center" vertical="justify" wrapText="1"/>
    </xf>
    <xf numFmtId="0" fontId="2" fillId="0" borderId="0" xfId="1" applyFont="1" applyAlignment="1">
      <alignment horizontal="left"/>
    </xf>
    <xf numFmtId="0" fontId="2" fillId="0" borderId="1" xfId="4" applyFont="1" applyBorder="1" applyAlignment="1">
      <alignment horizontal="center" vertical="center" wrapText="1"/>
    </xf>
    <xf numFmtId="0" fontId="2" fillId="0" borderId="3" xfId="4" applyFont="1" applyBorder="1" applyAlignment="1">
      <alignment horizontal="center" vertical="center" wrapText="1"/>
    </xf>
  </cellXfs>
  <cellStyles count="6">
    <cellStyle name="Обычный" xfId="0" builtinId="0"/>
    <cellStyle name="Обычный 2" xfId="1"/>
    <cellStyle name="Обычный 3" xfId="2"/>
    <cellStyle name="Обычный 4" xfId="3"/>
    <cellStyle name="Обычный 5" xfId="4"/>
    <cellStyle name="Обычный 7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47"/>
  <sheetViews>
    <sheetView zoomScale="80" zoomScaleNormal="80" workbookViewId="0">
      <pane xSplit="1" ySplit="9" topLeftCell="C10" activePane="bottomRight" state="frozen"/>
      <selection pane="topRight" activeCell="B1" sqref="B1"/>
      <selection pane="bottomLeft" activeCell="A10" sqref="A10"/>
      <selection pane="bottomRight" sqref="A1:XFD1048576"/>
    </sheetView>
  </sheetViews>
  <sheetFormatPr defaultRowHeight="15"/>
  <cols>
    <col min="1" max="1" width="80.7109375" customWidth="1"/>
    <col min="2" max="2" width="15.42578125" customWidth="1"/>
    <col min="3" max="3" width="13" customWidth="1"/>
    <col min="5" max="6" width="15.140625" customWidth="1"/>
    <col min="7" max="7" width="15.42578125" customWidth="1"/>
    <col min="9" max="9" width="12.85546875" customWidth="1"/>
    <col min="10" max="10" width="14" customWidth="1"/>
    <col min="11" max="11" width="14.85546875" bestFit="1" customWidth="1"/>
    <col min="12" max="12" width="12.5703125" customWidth="1"/>
  </cols>
  <sheetData>
    <row r="1" spans="1:13" ht="20.25">
      <c r="A1" s="57" t="s">
        <v>0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1"/>
    </row>
    <row r="2" spans="1:13" ht="20.25">
      <c r="A2" s="58" t="s">
        <v>1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1"/>
    </row>
    <row r="3" spans="1:13" ht="20.25">
      <c r="A3" s="58" t="s">
        <v>52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1"/>
    </row>
    <row r="4" spans="1:13" ht="20.25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  <c r="M4" s="1"/>
    </row>
    <row r="5" spans="1:13" ht="20.25">
      <c r="A5" s="59" t="s">
        <v>3</v>
      </c>
      <c r="B5" s="62" t="s">
        <v>4</v>
      </c>
      <c r="C5" s="63"/>
      <c r="D5" s="63"/>
      <c r="E5" s="64" t="s">
        <v>47</v>
      </c>
      <c r="F5" s="65"/>
      <c r="G5" s="65"/>
      <c r="H5" s="65"/>
      <c r="I5" s="65"/>
      <c r="J5" s="66"/>
      <c r="K5" s="67" t="s">
        <v>51</v>
      </c>
      <c r="L5" s="67"/>
      <c r="M5" s="1"/>
    </row>
    <row r="6" spans="1:13" ht="22.5" customHeight="1">
      <c r="A6" s="60"/>
      <c r="B6" s="68" t="s">
        <v>5</v>
      </c>
      <c r="C6" s="59" t="s">
        <v>6</v>
      </c>
      <c r="D6" s="59" t="s">
        <v>7</v>
      </c>
      <c r="E6" s="68" t="s">
        <v>8</v>
      </c>
      <c r="F6" s="72" t="s">
        <v>49</v>
      </c>
      <c r="G6" s="59" t="s">
        <v>6</v>
      </c>
      <c r="H6" s="59" t="s">
        <v>7</v>
      </c>
      <c r="I6" s="70" t="s">
        <v>48</v>
      </c>
      <c r="J6" s="67" t="s">
        <v>9</v>
      </c>
      <c r="K6" s="67"/>
      <c r="L6" s="67"/>
      <c r="M6" s="1"/>
    </row>
    <row r="7" spans="1:13" ht="20.25">
      <c r="A7" s="61"/>
      <c r="B7" s="69"/>
      <c r="C7" s="61"/>
      <c r="D7" s="61"/>
      <c r="E7" s="69"/>
      <c r="F7" s="73"/>
      <c r="G7" s="61"/>
      <c r="H7" s="61"/>
      <c r="I7" s="70"/>
      <c r="J7" s="67"/>
      <c r="K7" s="3" t="s">
        <v>10</v>
      </c>
      <c r="L7" s="3" t="s">
        <v>11</v>
      </c>
      <c r="M7" s="1"/>
    </row>
    <row r="8" spans="1:13" ht="20.25">
      <c r="A8" s="32" t="s">
        <v>12</v>
      </c>
      <c r="B8" s="36">
        <v>166868</v>
      </c>
      <c r="C8" s="40">
        <v>8646.5</v>
      </c>
      <c r="D8" s="30">
        <f>C8/B8*100</f>
        <v>5.1816405781815567</v>
      </c>
      <c r="E8" s="26">
        <v>187313</v>
      </c>
      <c r="F8" s="26">
        <v>35849</v>
      </c>
      <c r="G8" s="27">
        <v>9655.7999999999993</v>
      </c>
      <c r="H8" s="29">
        <f>G8/F8*100</f>
        <v>26.934642528382934</v>
      </c>
      <c r="I8" s="26">
        <v>9655.7999999999993</v>
      </c>
      <c r="J8" s="27">
        <v>2679</v>
      </c>
      <c r="K8" s="31">
        <f>G8-C8</f>
        <v>1009.2999999999993</v>
      </c>
      <c r="L8" s="28"/>
      <c r="M8" s="39"/>
    </row>
    <row r="9" spans="1:13" ht="40.5" customHeight="1">
      <c r="A9" s="4" t="s">
        <v>13</v>
      </c>
      <c r="B9" s="35">
        <v>274220.5</v>
      </c>
      <c r="C9" s="41">
        <v>40668.5</v>
      </c>
      <c r="D9" s="30">
        <f>C9/B9*100</f>
        <v>14.830583417359389</v>
      </c>
      <c r="E9" s="37">
        <f>E10+E11+E12+E13+E14+E15+E16+E17+E18+E19+E20+E21+E22+E23+E24+E25+E26+E27+E28+E29+E30+E31+E32+E33+E34+E35+E36+E37+E38+E39</f>
        <v>325229</v>
      </c>
      <c r="F9" s="37">
        <f t="shared" ref="F9:J9" si="0">F10+F11+F12+F13+F14+F15+F16+F17+F18+F19+F20+F21+F22+F23+F24+F25+F26+F27+F28+F29+F30+F31+F32+F33+F34+F35+F36+F37+F38+F39</f>
        <v>70413.299999999988</v>
      </c>
      <c r="G9" s="37">
        <f t="shared" si="0"/>
        <v>27750.300000000007</v>
      </c>
      <c r="H9" s="29">
        <f t="shared" ref="H9:H39" si="1">G9/F9*100</f>
        <v>39.410594305337213</v>
      </c>
      <c r="I9" s="37">
        <f t="shared" si="0"/>
        <v>27750.300000000007</v>
      </c>
      <c r="J9" s="37">
        <f t="shared" si="0"/>
        <v>2382.6999999999998</v>
      </c>
      <c r="K9" s="31"/>
      <c r="L9" s="5">
        <v>12918.2</v>
      </c>
      <c r="M9" s="33"/>
    </row>
    <row r="10" spans="1:13" ht="20.25">
      <c r="A10" s="21" t="s">
        <v>14</v>
      </c>
      <c r="B10" s="5"/>
      <c r="C10" s="6"/>
      <c r="D10" s="20"/>
      <c r="E10" s="38">
        <v>99769.5</v>
      </c>
      <c r="F10" s="13">
        <v>19954</v>
      </c>
      <c r="G10" s="13">
        <v>6651.3</v>
      </c>
      <c r="H10" s="29">
        <f t="shared" si="1"/>
        <v>33.333166282449632</v>
      </c>
      <c r="I10" s="7">
        <v>6651.3</v>
      </c>
      <c r="J10" s="7"/>
      <c r="K10" s="7"/>
      <c r="L10" s="7"/>
      <c r="M10" s="1"/>
    </row>
    <row r="11" spans="1:13" ht="40.5">
      <c r="A11" s="8" t="s">
        <v>15</v>
      </c>
      <c r="B11" s="9"/>
      <c r="C11" s="18"/>
      <c r="D11" s="10"/>
      <c r="E11" s="38">
        <v>26242.9</v>
      </c>
      <c r="F11" s="13">
        <v>5249</v>
      </c>
      <c r="G11" s="13">
        <v>1749.7</v>
      </c>
      <c r="H11" s="29">
        <f t="shared" si="1"/>
        <v>33.33396837492856</v>
      </c>
      <c r="I11" s="7">
        <v>1749.7</v>
      </c>
      <c r="J11" s="7"/>
      <c r="K11" s="7"/>
      <c r="L11" s="7"/>
      <c r="M11" s="1"/>
    </row>
    <row r="12" spans="1:13" ht="20.25">
      <c r="A12" s="8" t="s">
        <v>16</v>
      </c>
      <c r="B12" s="5"/>
      <c r="C12" s="6"/>
      <c r="D12" s="20"/>
      <c r="E12" s="38">
        <v>43081.2</v>
      </c>
      <c r="F12" s="13">
        <v>12924</v>
      </c>
      <c r="G12" s="13">
        <v>4308</v>
      </c>
      <c r="H12" s="29">
        <f t="shared" si="1"/>
        <v>33.333333333333329</v>
      </c>
      <c r="I12" s="7">
        <v>4308</v>
      </c>
      <c r="J12" s="7"/>
      <c r="K12" s="7"/>
      <c r="L12" s="7"/>
      <c r="M12" s="1"/>
    </row>
    <row r="13" spans="1:13" ht="20.25">
      <c r="A13" s="21" t="s">
        <v>17</v>
      </c>
      <c r="B13" s="5"/>
      <c r="C13" s="6"/>
      <c r="D13" s="20"/>
      <c r="E13" s="38">
        <v>3285.9</v>
      </c>
      <c r="F13" s="13">
        <v>821.5</v>
      </c>
      <c r="G13" s="13">
        <v>273.8</v>
      </c>
      <c r="H13" s="29">
        <f t="shared" si="1"/>
        <v>33.329275715155205</v>
      </c>
      <c r="I13" s="7">
        <v>273.8</v>
      </c>
      <c r="J13" s="7"/>
      <c r="K13" s="7"/>
      <c r="L13" s="7"/>
      <c r="M13" s="1"/>
    </row>
    <row r="14" spans="1:13" ht="20.25">
      <c r="A14" s="21" t="s">
        <v>18</v>
      </c>
      <c r="B14" s="5"/>
      <c r="C14" s="6"/>
      <c r="D14" s="20"/>
      <c r="E14" s="38">
        <v>36.9</v>
      </c>
      <c r="F14" s="13">
        <v>7.4</v>
      </c>
      <c r="G14" s="13">
        <v>2.4</v>
      </c>
      <c r="H14" s="29">
        <f t="shared" si="1"/>
        <v>32.432432432432428</v>
      </c>
      <c r="I14" s="7">
        <v>2.4</v>
      </c>
      <c r="J14" s="7"/>
      <c r="K14" s="7"/>
      <c r="L14" s="7"/>
      <c r="M14" s="1"/>
    </row>
    <row r="15" spans="1:13" ht="20.25">
      <c r="A15" s="21" t="s">
        <v>19</v>
      </c>
      <c r="B15" s="5"/>
      <c r="C15" s="6"/>
      <c r="D15" s="20"/>
      <c r="E15" s="38">
        <v>90.2</v>
      </c>
      <c r="F15" s="13"/>
      <c r="G15" s="13"/>
      <c r="H15" s="29"/>
      <c r="I15" s="7"/>
      <c r="J15" s="7"/>
      <c r="K15" s="7"/>
      <c r="L15" s="7"/>
      <c r="M15" s="1"/>
    </row>
    <row r="16" spans="1:13" ht="20.25">
      <c r="A16" s="21" t="s">
        <v>20</v>
      </c>
      <c r="B16" s="5"/>
      <c r="C16" s="6"/>
      <c r="D16" s="20"/>
      <c r="E16" s="38">
        <v>145334.39999999999</v>
      </c>
      <c r="F16" s="13">
        <v>29067</v>
      </c>
      <c r="G16" s="13">
        <v>12111.2</v>
      </c>
      <c r="H16" s="29">
        <f t="shared" si="1"/>
        <v>41.666494650290709</v>
      </c>
      <c r="I16" s="7">
        <v>12111.2</v>
      </c>
      <c r="J16" s="7"/>
      <c r="K16" s="7"/>
      <c r="L16" s="7"/>
      <c r="M16" s="1"/>
    </row>
    <row r="17" spans="1:12" ht="20.25">
      <c r="A17" s="21" t="s">
        <v>21</v>
      </c>
      <c r="B17" s="5"/>
      <c r="C17" s="6"/>
      <c r="D17" s="20"/>
      <c r="E17" s="38">
        <v>478.3</v>
      </c>
      <c r="F17" s="13">
        <v>96</v>
      </c>
      <c r="G17" s="13">
        <v>31.9</v>
      </c>
      <c r="H17" s="29">
        <f t="shared" si="1"/>
        <v>33.229166666666664</v>
      </c>
      <c r="I17" s="7">
        <v>31.9</v>
      </c>
      <c r="J17" s="7"/>
      <c r="K17" s="7"/>
      <c r="L17" s="7"/>
    </row>
    <row r="18" spans="1:12" ht="20.25">
      <c r="A18" s="21" t="s">
        <v>22</v>
      </c>
      <c r="B18" s="5"/>
      <c r="C18" s="6"/>
      <c r="D18" s="20"/>
      <c r="E18" s="38">
        <v>232.7</v>
      </c>
      <c r="F18" s="13">
        <v>46.5</v>
      </c>
      <c r="G18" s="13">
        <v>15.5</v>
      </c>
      <c r="H18" s="29">
        <f t="shared" si="1"/>
        <v>33.333333333333329</v>
      </c>
      <c r="I18" s="7">
        <v>15.5</v>
      </c>
      <c r="J18" s="7"/>
      <c r="K18" s="7"/>
      <c r="L18" s="7"/>
    </row>
    <row r="19" spans="1:12" ht="40.5">
      <c r="A19" s="21" t="s">
        <v>23</v>
      </c>
      <c r="B19" s="5"/>
      <c r="C19" s="6"/>
      <c r="D19" s="20"/>
      <c r="E19" s="38">
        <v>726</v>
      </c>
      <c r="F19" s="13">
        <v>181.5</v>
      </c>
      <c r="G19" s="13"/>
      <c r="H19" s="29">
        <f t="shared" si="1"/>
        <v>0</v>
      </c>
      <c r="I19" s="7"/>
      <c r="J19" s="7"/>
      <c r="K19" s="7"/>
      <c r="L19" s="7"/>
    </row>
    <row r="20" spans="1:12" ht="20.25">
      <c r="A20" s="21" t="s">
        <v>24</v>
      </c>
      <c r="B20" s="5"/>
      <c r="C20" s="6"/>
      <c r="D20" s="20"/>
      <c r="E20" s="38">
        <v>1591</v>
      </c>
      <c r="F20" s="13">
        <v>398</v>
      </c>
      <c r="G20" s="13">
        <v>1591</v>
      </c>
      <c r="H20" s="29">
        <f t="shared" si="1"/>
        <v>399.74874371859295</v>
      </c>
      <c r="I20" s="7">
        <v>1591</v>
      </c>
      <c r="J20" s="7">
        <v>1591</v>
      </c>
      <c r="K20" s="7"/>
      <c r="L20" s="7"/>
    </row>
    <row r="21" spans="1:12" ht="40.5">
      <c r="A21" s="21" t="s">
        <v>25</v>
      </c>
      <c r="B21" s="5"/>
      <c r="C21" s="6"/>
      <c r="D21" s="20"/>
      <c r="E21" s="38">
        <v>452.3</v>
      </c>
      <c r="F21" s="13">
        <v>113</v>
      </c>
      <c r="G21" s="13">
        <v>37.700000000000003</v>
      </c>
      <c r="H21" s="29">
        <f t="shared" si="1"/>
        <v>33.362831858407084</v>
      </c>
      <c r="I21" s="7">
        <v>37.700000000000003</v>
      </c>
      <c r="J21" s="7"/>
      <c r="K21" s="7"/>
      <c r="L21" s="7"/>
    </row>
    <row r="22" spans="1:12" ht="20.25">
      <c r="A22" s="21" t="s">
        <v>26</v>
      </c>
      <c r="B22" s="5"/>
      <c r="C22" s="6"/>
      <c r="D22" s="20"/>
      <c r="E22" s="38">
        <v>36.299999999999997</v>
      </c>
      <c r="F22" s="13">
        <v>7.3</v>
      </c>
      <c r="G22" s="13">
        <v>2.4</v>
      </c>
      <c r="H22" s="29">
        <f t="shared" si="1"/>
        <v>32.87671232876712</v>
      </c>
      <c r="I22" s="7">
        <v>2.4</v>
      </c>
      <c r="J22" s="7"/>
      <c r="K22" s="7"/>
      <c r="L22" s="7"/>
    </row>
    <row r="23" spans="1:12" ht="20.25">
      <c r="A23" s="11" t="s">
        <v>27</v>
      </c>
      <c r="B23" s="9"/>
      <c r="C23" s="9"/>
      <c r="D23" s="12"/>
      <c r="E23" s="38">
        <v>791.7</v>
      </c>
      <c r="F23" s="13">
        <v>791.7</v>
      </c>
      <c r="G23" s="13">
        <v>791.7</v>
      </c>
      <c r="H23" s="29">
        <f t="shared" si="1"/>
        <v>100</v>
      </c>
      <c r="I23" s="7">
        <v>791.7</v>
      </c>
      <c r="J23" s="7">
        <v>791.7</v>
      </c>
      <c r="K23" s="7"/>
      <c r="L23" s="7"/>
    </row>
    <row r="24" spans="1:12" ht="20.25" hidden="1">
      <c r="A24" s="11" t="s">
        <v>28</v>
      </c>
      <c r="B24" s="9"/>
      <c r="C24" s="9"/>
      <c r="D24" s="12"/>
      <c r="E24" s="38"/>
      <c r="F24" s="13"/>
      <c r="G24" s="13"/>
      <c r="H24" s="29"/>
      <c r="I24" s="7"/>
      <c r="J24" s="7"/>
      <c r="K24" s="7"/>
      <c r="L24" s="7"/>
    </row>
    <row r="25" spans="1:12" ht="20.25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13">
        <v>151.19999999999999</v>
      </c>
      <c r="H25" s="29">
        <f t="shared" si="1"/>
        <v>100</v>
      </c>
      <c r="I25" s="7">
        <v>151.19999999999999</v>
      </c>
      <c r="J25" s="7"/>
      <c r="K25" s="7"/>
      <c r="L25" s="7"/>
    </row>
    <row r="26" spans="1:12" ht="20.25" hidden="1">
      <c r="A26" s="11" t="s">
        <v>30</v>
      </c>
      <c r="B26" s="9"/>
      <c r="C26" s="9"/>
      <c r="D26" s="12"/>
      <c r="E26" s="38"/>
      <c r="F26" s="13"/>
      <c r="G26" s="13"/>
      <c r="H26" s="29"/>
      <c r="I26" s="7"/>
      <c r="J26" s="7"/>
      <c r="K26" s="7"/>
      <c r="L26" s="7"/>
    </row>
    <row r="27" spans="1:12" ht="20.25" hidden="1">
      <c r="A27" s="11" t="s">
        <v>31</v>
      </c>
      <c r="B27" s="9"/>
      <c r="C27" s="9"/>
      <c r="D27" s="12"/>
      <c r="E27" s="38"/>
      <c r="F27" s="13"/>
      <c r="G27" s="13"/>
      <c r="H27" s="29"/>
      <c r="I27" s="7"/>
      <c r="J27" s="7"/>
      <c r="K27" s="7"/>
      <c r="L27" s="7"/>
    </row>
    <row r="28" spans="1:12" ht="20.25" hidden="1">
      <c r="A28" s="11" t="s">
        <v>32</v>
      </c>
      <c r="B28" s="9"/>
      <c r="C28" s="9"/>
      <c r="D28" s="12"/>
      <c r="E28" s="38"/>
      <c r="F28" s="13"/>
      <c r="G28" s="13"/>
      <c r="H28" s="29"/>
      <c r="I28" s="7"/>
      <c r="J28" s="7"/>
      <c r="K28" s="7"/>
      <c r="L28" s="7"/>
    </row>
    <row r="29" spans="1:12" ht="20.25">
      <c r="A29" s="11" t="s">
        <v>33</v>
      </c>
      <c r="B29" s="9"/>
      <c r="C29" s="9"/>
      <c r="D29" s="12"/>
      <c r="E29" s="38">
        <v>389.5</v>
      </c>
      <c r="F29" s="13">
        <v>97.4</v>
      </c>
      <c r="G29" s="13">
        <v>32.5</v>
      </c>
      <c r="H29" s="29">
        <f t="shared" si="1"/>
        <v>33.367556468172481</v>
      </c>
      <c r="I29" s="7">
        <v>32.5</v>
      </c>
      <c r="J29" s="7"/>
      <c r="K29" s="7"/>
      <c r="L29" s="7"/>
    </row>
    <row r="30" spans="1:12" ht="20.25" hidden="1">
      <c r="A30" s="11" t="s">
        <v>34</v>
      </c>
      <c r="B30" s="9"/>
      <c r="C30" s="9"/>
      <c r="D30" s="12"/>
      <c r="E30" s="7"/>
      <c r="F30" s="13"/>
      <c r="G30" s="13"/>
      <c r="H30" s="29"/>
      <c r="I30" s="7"/>
      <c r="J30" s="7"/>
      <c r="K30" s="7"/>
      <c r="L30" s="7"/>
    </row>
    <row r="31" spans="1:12" ht="20.25" hidden="1">
      <c r="A31" s="11" t="s">
        <v>35</v>
      </c>
      <c r="B31" s="9"/>
      <c r="C31" s="9"/>
      <c r="D31" s="12"/>
      <c r="E31" s="7"/>
      <c r="F31" s="13"/>
      <c r="G31" s="13"/>
      <c r="H31" s="29"/>
      <c r="I31" s="7"/>
      <c r="J31" s="7"/>
      <c r="K31" s="7"/>
      <c r="L31" s="7"/>
    </row>
    <row r="32" spans="1:12" ht="20.25" hidden="1">
      <c r="A32" s="11" t="s">
        <v>36</v>
      </c>
      <c r="B32" s="9"/>
      <c r="C32" s="9"/>
      <c r="D32" s="12"/>
      <c r="E32" s="7"/>
      <c r="F32" s="13"/>
      <c r="G32" s="13"/>
      <c r="H32" s="29"/>
      <c r="I32" s="7"/>
      <c r="J32" s="7"/>
      <c r="K32" s="7"/>
      <c r="L32" s="7"/>
    </row>
    <row r="33" spans="1:12" ht="20.25" hidden="1">
      <c r="A33" s="11" t="s">
        <v>37</v>
      </c>
      <c r="B33" s="9"/>
      <c r="C33" s="9"/>
      <c r="D33" s="12"/>
      <c r="E33" s="7"/>
      <c r="F33" s="13"/>
      <c r="G33" s="13"/>
      <c r="H33" s="29"/>
      <c r="I33" s="7"/>
      <c r="J33" s="7"/>
      <c r="K33" s="7"/>
      <c r="L33" s="7"/>
    </row>
    <row r="34" spans="1:12" ht="20.25" hidden="1">
      <c r="A34" s="11" t="s">
        <v>38</v>
      </c>
      <c r="B34" s="9"/>
      <c r="C34" s="9"/>
      <c r="D34" s="12"/>
      <c r="E34" s="7"/>
      <c r="F34" s="13"/>
      <c r="G34" s="13"/>
      <c r="H34" s="29"/>
      <c r="I34" s="7"/>
      <c r="J34" s="7"/>
      <c r="K34" s="7"/>
      <c r="L34" s="7"/>
    </row>
    <row r="35" spans="1:12" ht="20.25" hidden="1">
      <c r="A35" s="11" t="s">
        <v>39</v>
      </c>
      <c r="B35" s="9"/>
      <c r="C35" s="9"/>
      <c r="D35" s="12"/>
      <c r="E35" s="7"/>
      <c r="F35" s="13"/>
      <c r="G35" s="13"/>
      <c r="H35" s="29"/>
      <c r="I35" s="7"/>
      <c r="J35" s="7"/>
      <c r="K35" s="7"/>
      <c r="L35" s="7"/>
    </row>
    <row r="36" spans="1:12" ht="20.25" hidden="1">
      <c r="A36" s="11" t="s">
        <v>40</v>
      </c>
      <c r="B36" s="9"/>
      <c r="C36" s="9"/>
      <c r="D36" s="12"/>
      <c r="E36" s="7"/>
      <c r="F36" s="13"/>
      <c r="G36" s="13"/>
      <c r="H36" s="29"/>
      <c r="I36" s="7"/>
      <c r="J36" s="7"/>
      <c r="K36" s="7"/>
      <c r="L36" s="7"/>
    </row>
    <row r="37" spans="1:12" ht="20.25" hidden="1">
      <c r="A37" s="11" t="s">
        <v>50</v>
      </c>
      <c r="B37" s="9"/>
      <c r="C37" s="9"/>
      <c r="D37" s="12"/>
      <c r="E37" s="7"/>
      <c r="F37" s="13"/>
      <c r="G37" s="13"/>
      <c r="H37" s="29"/>
      <c r="I37" s="7"/>
      <c r="J37" s="7"/>
      <c r="K37" s="7"/>
      <c r="L37" s="7"/>
    </row>
    <row r="38" spans="1:12" ht="20.25" hidden="1">
      <c r="A38" s="11" t="s">
        <v>41</v>
      </c>
      <c r="B38" s="9"/>
      <c r="C38" s="9"/>
      <c r="D38" s="12"/>
      <c r="E38" s="7"/>
      <c r="F38" s="13"/>
      <c r="G38" s="13"/>
      <c r="H38" s="29"/>
      <c r="I38" s="7"/>
      <c r="J38" s="7"/>
      <c r="K38" s="7"/>
      <c r="L38" s="7"/>
    </row>
    <row r="39" spans="1:12" ht="40.5">
      <c r="A39" s="11" t="s">
        <v>42</v>
      </c>
      <c r="B39" s="9"/>
      <c r="C39" s="9"/>
      <c r="D39" s="12"/>
      <c r="E39" s="7">
        <v>2539</v>
      </c>
      <c r="F39" s="13">
        <v>507.8</v>
      </c>
      <c r="G39" s="13"/>
      <c r="H39" s="29">
        <f t="shared" si="1"/>
        <v>0</v>
      </c>
      <c r="I39" s="7"/>
      <c r="J39" s="13"/>
      <c r="K39" s="7"/>
      <c r="L39" s="13"/>
    </row>
    <row r="40" spans="1:12" ht="20.25">
      <c r="A40" s="19" t="s">
        <v>43</v>
      </c>
      <c r="B40" s="5">
        <f>B8+B9</f>
        <v>441088.5</v>
      </c>
      <c r="C40" s="5">
        <f>C8+C9</f>
        <v>49315</v>
      </c>
      <c r="D40" s="14">
        <v>104.72529463682079</v>
      </c>
      <c r="E40" s="5">
        <f t="shared" ref="E40:L40" si="2">E8+E9</f>
        <v>512542</v>
      </c>
      <c r="F40" s="5">
        <f t="shared" si="2"/>
        <v>106262.29999999999</v>
      </c>
      <c r="G40" s="5">
        <f t="shared" si="2"/>
        <v>37406.100000000006</v>
      </c>
      <c r="H40" s="34">
        <v>105.58205212128213</v>
      </c>
      <c r="I40" s="5">
        <f t="shared" si="2"/>
        <v>37406.100000000006</v>
      </c>
      <c r="J40" s="5">
        <f t="shared" si="2"/>
        <v>5061.7</v>
      </c>
      <c r="K40" s="5">
        <f t="shared" si="2"/>
        <v>1009.2999999999993</v>
      </c>
      <c r="L40" s="5">
        <f t="shared" si="2"/>
        <v>12918.2</v>
      </c>
    </row>
    <row r="41" spans="1:12" ht="20.25">
      <c r="A41" s="22"/>
      <c r="B41" s="23"/>
      <c r="C41" s="23"/>
      <c r="D41" s="24"/>
      <c r="E41" s="23"/>
      <c r="F41" s="23"/>
      <c r="G41" s="23"/>
      <c r="H41" s="24"/>
      <c r="I41" s="23"/>
      <c r="J41" s="23"/>
      <c r="K41" s="25"/>
      <c r="L41" s="25"/>
    </row>
    <row r="42" spans="1:12" ht="20.25">
      <c r="A42" s="22"/>
      <c r="B42" s="23"/>
      <c r="C42" s="23"/>
      <c r="D42" s="24"/>
      <c r="E42" s="23"/>
      <c r="F42" s="23"/>
      <c r="G42" s="23"/>
      <c r="H42" s="24"/>
      <c r="I42" s="23"/>
      <c r="J42" s="23"/>
      <c r="K42" s="25"/>
      <c r="L42" s="23"/>
    </row>
    <row r="43" spans="1:12" ht="20.25">
      <c r="A43" s="71" t="s">
        <v>44</v>
      </c>
      <c r="B43" s="71"/>
      <c r="C43" s="71"/>
      <c r="D43" s="2" t="s">
        <v>2</v>
      </c>
      <c r="E43" s="2" t="s">
        <v>45</v>
      </c>
      <c r="F43" s="2"/>
      <c r="G43" s="1"/>
      <c r="H43" s="1"/>
      <c r="I43" s="2" t="s">
        <v>46</v>
      </c>
      <c r="J43" s="1"/>
    </row>
    <row r="46" spans="1:12" ht="20.25">
      <c r="A46" s="16"/>
      <c r="B46" s="15"/>
      <c r="C46" s="15"/>
      <c r="D46" s="17"/>
      <c r="E46" s="15"/>
      <c r="F46" s="15"/>
      <c r="G46" s="15"/>
      <c r="H46" s="17"/>
      <c r="I46" s="15"/>
      <c r="J46" s="15"/>
    </row>
    <row r="47" spans="1:12" ht="20.25">
      <c r="A47" s="1"/>
      <c r="B47" s="15"/>
      <c r="C47" s="15"/>
      <c r="D47" s="17"/>
      <c r="E47" s="15"/>
      <c r="F47" s="15"/>
      <c r="G47" s="15"/>
      <c r="H47" s="17"/>
      <c r="I47" s="15"/>
      <c r="J47" s="15"/>
    </row>
  </sheetData>
  <mergeCells count="17">
    <mergeCell ref="A43:C43"/>
    <mergeCell ref="F6:F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  <mergeCell ref="E6:E7"/>
    <mergeCell ref="G6:G7"/>
    <mergeCell ref="H6:H7"/>
    <mergeCell ref="I6:I7"/>
    <mergeCell ref="J6:J7"/>
  </mergeCells>
  <pageMargins left="0.19685039370078741" right="0.19685039370078741" top="0.19685039370078741" bottom="0.19685039370078741" header="0" footer="0"/>
  <pageSetup paperSize="9" scale="63" orientation="landscape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46"/>
  <sheetViews>
    <sheetView topLeftCell="A10" workbookViewId="0">
      <selection activeCell="B6" sqref="A1:XFD1048576"/>
    </sheetView>
  </sheetViews>
  <sheetFormatPr defaultRowHeight="15"/>
  <cols>
    <col min="1" max="1" width="80.7109375" customWidth="1"/>
    <col min="2" max="2" width="15.42578125" customWidth="1"/>
    <col min="3" max="3" width="13" customWidth="1"/>
    <col min="5" max="6" width="15.140625" customWidth="1"/>
    <col min="7" max="7" width="15.42578125" customWidth="1"/>
    <col min="8" max="8" width="12.5703125" bestFit="1" customWidth="1"/>
    <col min="9" max="9" width="12.85546875" customWidth="1"/>
    <col min="10" max="10" width="14" customWidth="1"/>
    <col min="11" max="11" width="14.85546875" bestFit="1" customWidth="1"/>
    <col min="12" max="12" width="16.42578125" customWidth="1"/>
  </cols>
  <sheetData>
    <row r="1" spans="1:14" ht="20.25">
      <c r="A1" s="57" t="s">
        <v>0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</row>
    <row r="2" spans="1:14" ht="20.25">
      <c r="A2" s="58" t="s">
        <v>1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</row>
    <row r="3" spans="1:14" ht="20.25">
      <c r="A3" s="58" t="s">
        <v>63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</row>
    <row r="4" spans="1:14" ht="20.25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4" ht="20.25">
      <c r="A5" s="59" t="s">
        <v>3</v>
      </c>
      <c r="B5" s="62" t="s">
        <v>4</v>
      </c>
      <c r="C5" s="63"/>
      <c r="D5" s="63"/>
      <c r="E5" s="64" t="s">
        <v>47</v>
      </c>
      <c r="F5" s="65"/>
      <c r="G5" s="65"/>
      <c r="H5" s="65"/>
      <c r="I5" s="65"/>
      <c r="J5" s="66"/>
      <c r="K5" s="67" t="s">
        <v>51</v>
      </c>
      <c r="L5" s="67"/>
    </row>
    <row r="6" spans="1:14" ht="22.5" customHeight="1">
      <c r="A6" s="60"/>
      <c r="B6" s="68" t="s">
        <v>5</v>
      </c>
      <c r="C6" s="59" t="s">
        <v>6</v>
      </c>
      <c r="D6" s="59" t="s">
        <v>7</v>
      </c>
      <c r="E6" s="68" t="s">
        <v>8</v>
      </c>
      <c r="F6" s="72" t="s">
        <v>49</v>
      </c>
      <c r="G6" s="59" t="s">
        <v>6</v>
      </c>
      <c r="H6" s="59" t="s">
        <v>7</v>
      </c>
      <c r="I6" s="70" t="s">
        <v>60</v>
      </c>
      <c r="J6" s="67" t="s">
        <v>9</v>
      </c>
      <c r="K6" s="67"/>
      <c r="L6" s="67"/>
    </row>
    <row r="7" spans="1:14" ht="20.25">
      <c r="A7" s="61"/>
      <c r="B7" s="69"/>
      <c r="C7" s="61"/>
      <c r="D7" s="61"/>
      <c r="E7" s="69"/>
      <c r="F7" s="73"/>
      <c r="G7" s="61"/>
      <c r="H7" s="61"/>
      <c r="I7" s="70"/>
      <c r="J7" s="67"/>
      <c r="K7" s="51" t="s">
        <v>10</v>
      </c>
      <c r="L7" s="51" t="s">
        <v>11</v>
      </c>
    </row>
    <row r="8" spans="1:14" ht="20.25">
      <c r="A8" s="32" t="s">
        <v>12</v>
      </c>
      <c r="B8" s="36">
        <v>166868</v>
      </c>
      <c r="C8" s="40">
        <v>34422.6</v>
      </c>
      <c r="D8" s="30">
        <f>C8/B8*100</f>
        <v>20.628640602152597</v>
      </c>
      <c r="E8" s="26">
        <v>187313</v>
      </c>
      <c r="F8" s="26">
        <v>35849</v>
      </c>
      <c r="G8" s="27">
        <v>40048.300000000003</v>
      </c>
      <c r="H8" s="29">
        <f>G8/F8*100</f>
        <v>111.71385533766633</v>
      </c>
      <c r="I8" s="26">
        <v>13931.7</v>
      </c>
      <c r="J8" s="27">
        <v>2828.5</v>
      </c>
      <c r="K8" s="31">
        <f>G8-C8</f>
        <v>5625.7000000000044</v>
      </c>
      <c r="L8" s="28"/>
      <c r="N8" s="45"/>
    </row>
    <row r="9" spans="1:14" ht="40.5" customHeight="1">
      <c r="A9" s="4" t="s">
        <v>13</v>
      </c>
      <c r="B9" s="35">
        <v>279947.2</v>
      </c>
      <c r="C9" s="41">
        <v>74396.899999999994</v>
      </c>
      <c r="D9" s="30">
        <f>C9/B9*100</f>
        <v>26.575332777037953</v>
      </c>
      <c r="E9" s="37">
        <f>E10+E11+E12+E13+E14+E15+E16+E17+E18+E19+E20+E21+E22+E23+E24+E25+E26+E27+E28+E29+E30+E31+E32+E33+E34+E35+E36+E37+E38</f>
        <v>330709.90000000002</v>
      </c>
      <c r="F9" s="37">
        <f>F10+F11+F12+F13+F14+F15+F16+F17+F18+F19+F20+F21+F22+F23+F24+F25+F26+F27+F28+F29+F30+F31+F32+F33+F34+F35+F36+F37+F38</f>
        <v>109528.19999999998</v>
      </c>
      <c r="G9" s="37">
        <f>G10+G11+G12+G13+G14+G15+G16+G17+G18+G19+G20+G21+G22+G23+G24+G25+G26+G27+G28+G29+G30+G31+G32+G33+G34+G35+G36+G37+G38</f>
        <v>108996.19999999998</v>
      </c>
      <c r="H9" s="29">
        <f t="shared" ref="H9:H38" si="0">G9/F9*100</f>
        <v>99.514280340588087</v>
      </c>
      <c r="I9" s="37">
        <f t="shared" ref="I9:J9" si="1">I10+I11+I12+I13+I14+I15+I16+I17+I18+I19+I20+I21+I22+I23+I24+I25+I26+I27+I28+I29+I30+I31+I32+I33+I34+I35+I36+I37+I38</f>
        <v>41164.000000000007</v>
      </c>
      <c r="J9" s="37">
        <f t="shared" si="1"/>
        <v>0</v>
      </c>
      <c r="K9" s="31">
        <f>G9-C9</f>
        <v>34599.299999999988</v>
      </c>
      <c r="L9" s="31"/>
      <c r="M9" s="45"/>
      <c r="N9" s="45"/>
    </row>
    <row r="10" spans="1:14" ht="20.25">
      <c r="A10" s="21" t="s">
        <v>14</v>
      </c>
      <c r="B10" s="5"/>
      <c r="C10" s="6"/>
      <c r="D10" s="20"/>
      <c r="E10" s="38">
        <v>99769.5</v>
      </c>
      <c r="F10" s="13">
        <v>19954</v>
      </c>
      <c r="G10" s="47">
        <v>19954</v>
      </c>
      <c r="H10" s="29">
        <f t="shared" si="0"/>
        <v>100</v>
      </c>
      <c r="I10" s="7">
        <v>6651.3</v>
      </c>
      <c r="J10" s="7"/>
      <c r="K10" s="7"/>
      <c r="L10" s="7"/>
      <c r="M10" s="45"/>
    </row>
    <row r="11" spans="1:14" ht="40.5">
      <c r="A11" s="8" t="s">
        <v>15</v>
      </c>
      <c r="B11" s="9"/>
      <c r="C11" s="18"/>
      <c r="D11" s="10"/>
      <c r="E11" s="38">
        <v>26242.9</v>
      </c>
      <c r="F11" s="13">
        <v>5249</v>
      </c>
      <c r="G11" s="47">
        <v>5249</v>
      </c>
      <c r="H11" s="29">
        <f t="shared" si="0"/>
        <v>100</v>
      </c>
      <c r="I11" s="7">
        <v>1749.7</v>
      </c>
      <c r="J11" s="7"/>
      <c r="K11" s="7"/>
      <c r="L11" s="7"/>
    </row>
    <row r="12" spans="1:14" ht="20.25">
      <c r="A12" s="8" t="s">
        <v>16</v>
      </c>
      <c r="B12" s="5"/>
      <c r="C12" s="6"/>
      <c r="D12" s="20"/>
      <c r="E12" s="38">
        <v>43081.2</v>
      </c>
      <c r="F12" s="13">
        <v>12924</v>
      </c>
      <c r="G12" s="47">
        <v>12924</v>
      </c>
      <c r="H12" s="29">
        <f t="shared" si="0"/>
        <v>100</v>
      </c>
      <c r="I12" s="7">
        <v>4308</v>
      </c>
      <c r="J12" s="7"/>
      <c r="K12" s="7"/>
      <c r="L12" s="7"/>
    </row>
    <row r="13" spans="1:14" ht="20.25">
      <c r="A13" s="21" t="s">
        <v>17</v>
      </c>
      <c r="B13" s="5"/>
      <c r="C13" s="6"/>
      <c r="D13" s="20"/>
      <c r="E13" s="38">
        <v>3285.9</v>
      </c>
      <c r="F13" s="13">
        <v>821.5</v>
      </c>
      <c r="G13" s="47">
        <v>821.5</v>
      </c>
      <c r="H13" s="29">
        <f t="shared" si="0"/>
        <v>100</v>
      </c>
      <c r="I13" s="7">
        <v>273.8</v>
      </c>
      <c r="J13" s="7"/>
      <c r="K13" s="7"/>
      <c r="L13" s="7"/>
    </row>
    <row r="14" spans="1:14" ht="20.25">
      <c r="A14" s="21" t="s">
        <v>18</v>
      </c>
      <c r="B14" s="5"/>
      <c r="C14" s="6"/>
      <c r="D14" s="20"/>
      <c r="E14" s="38">
        <v>36.9</v>
      </c>
      <c r="F14" s="13">
        <v>7</v>
      </c>
      <c r="G14" s="47">
        <v>7</v>
      </c>
      <c r="H14" s="29">
        <f t="shared" si="0"/>
        <v>100</v>
      </c>
      <c r="I14" s="7">
        <v>2.2999999999999998</v>
      </c>
      <c r="J14" s="7"/>
      <c r="K14" s="7"/>
      <c r="L14" s="7"/>
    </row>
    <row r="15" spans="1:14" ht="20.25">
      <c r="A15" s="21" t="s">
        <v>19</v>
      </c>
      <c r="B15" s="5"/>
      <c r="C15" s="6"/>
      <c r="D15" s="20"/>
      <c r="E15" s="38">
        <v>90.2</v>
      </c>
      <c r="F15" s="13"/>
      <c r="G15" s="47"/>
      <c r="H15" s="29">
        <v>0</v>
      </c>
      <c r="I15" s="7"/>
      <c r="J15" s="7"/>
      <c r="K15" s="7"/>
      <c r="L15" s="7"/>
    </row>
    <row r="16" spans="1:14" ht="20.25">
      <c r="A16" s="21" t="s">
        <v>20</v>
      </c>
      <c r="B16" s="5"/>
      <c r="C16" s="6"/>
      <c r="D16" s="20"/>
      <c r="E16" s="38">
        <v>145334.39999999999</v>
      </c>
      <c r="F16" s="13">
        <v>64358.8</v>
      </c>
      <c r="G16" s="47">
        <v>64358.8</v>
      </c>
      <c r="H16" s="29">
        <f t="shared" si="0"/>
        <v>100</v>
      </c>
      <c r="I16" s="7">
        <v>28025.200000000001</v>
      </c>
      <c r="J16" s="7"/>
      <c r="K16" s="7"/>
      <c r="L16" s="7"/>
    </row>
    <row r="17" spans="1:12" ht="20.25">
      <c r="A17" s="21" t="s">
        <v>21</v>
      </c>
      <c r="B17" s="5"/>
      <c r="C17" s="6"/>
      <c r="D17" s="20"/>
      <c r="E17" s="38">
        <v>478.3</v>
      </c>
      <c r="F17" s="13">
        <v>95.7</v>
      </c>
      <c r="G17" s="47">
        <v>95.7</v>
      </c>
      <c r="H17" s="29">
        <f t="shared" si="0"/>
        <v>100</v>
      </c>
      <c r="I17" s="7">
        <v>31.9</v>
      </c>
      <c r="J17" s="7"/>
      <c r="K17" s="7"/>
      <c r="L17" s="7"/>
    </row>
    <row r="18" spans="1:12" ht="20.25">
      <c r="A18" s="21" t="s">
        <v>22</v>
      </c>
      <c r="B18" s="5"/>
      <c r="C18" s="6"/>
      <c r="D18" s="20"/>
      <c r="E18" s="38">
        <v>232.7</v>
      </c>
      <c r="F18" s="13">
        <v>46.5</v>
      </c>
      <c r="G18" s="47">
        <v>46.5</v>
      </c>
      <c r="H18" s="29">
        <f t="shared" si="0"/>
        <v>100</v>
      </c>
      <c r="I18" s="7">
        <v>15.5</v>
      </c>
      <c r="J18" s="7"/>
      <c r="K18" s="7"/>
      <c r="L18" s="7"/>
    </row>
    <row r="19" spans="1:12" ht="40.5">
      <c r="A19" s="21" t="s">
        <v>23</v>
      </c>
      <c r="B19" s="5"/>
      <c r="C19" s="6"/>
      <c r="D19" s="20"/>
      <c r="E19" s="38">
        <v>726</v>
      </c>
      <c r="F19" s="13">
        <v>181.5</v>
      </c>
      <c r="G19" s="47">
        <v>157.30000000000001</v>
      </c>
      <c r="H19" s="29">
        <f t="shared" si="0"/>
        <v>86.666666666666671</v>
      </c>
      <c r="I19" s="7"/>
      <c r="J19" s="7"/>
      <c r="K19" s="7"/>
      <c r="L19" s="7"/>
    </row>
    <row r="20" spans="1:12" ht="20.25">
      <c r="A20" s="21" t="s">
        <v>24</v>
      </c>
      <c r="B20" s="5"/>
      <c r="C20" s="6"/>
      <c r="D20" s="20"/>
      <c r="E20" s="38">
        <v>1591</v>
      </c>
      <c r="F20" s="13">
        <v>1591</v>
      </c>
      <c r="G20" s="47">
        <v>1591</v>
      </c>
      <c r="H20" s="29">
        <f t="shared" si="0"/>
        <v>100</v>
      </c>
      <c r="I20" s="7"/>
      <c r="J20" s="7"/>
      <c r="K20" s="7"/>
      <c r="L20" s="7"/>
    </row>
    <row r="21" spans="1:12" ht="40.5">
      <c r="A21" s="21" t="s">
        <v>25</v>
      </c>
      <c r="B21" s="5"/>
      <c r="C21" s="6"/>
      <c r="D21" s="20"/>
      <c r="E21" s="38">
        <v>452.3</v>
      </c>
      <c r="F21" s="13">
        <v>113</v>
      </c>
      <c r="G21" s="47">
        <v>113</v>
      </c>
      <c r="H21" s="29">
        <f t="shared" si="0"/>
        <v>100</v>
      </c>
      <c r="I21" s="7">
        <v>37.700000000000003</v>
      </c>
      <c r="J21" s="7"/>
      <c r="K21" s="7"/>
      <c r="L21" s="7"/>
    </row>
    <row r="22" spans="1:12" ht="20.25">
      <c r="A22" s="21" t="s">
        <v>26</v>
      </c>
      <c r="B22" s="5"/>
      <c r="C22" s="6"/>
      <c r="D22" s="20"/>
      <c r="E22" s="38">
        <v>36.299999999999997</v>
      </c>
      <c r="F22" s="13">
        <v>7.3</v>
      </c>
      <c r="G22" s="47">
        <v>7.3</v>
      </c>
      <c r="H22" s="29">
        <f t="shared" si="0"/>
        <v>100</v>
      </c>
      <c r="I22" s="7">
        <v>2.4</v>
      </c>
      <c r="J22" s="7"/>
      <c r="K22" s="7"/>
      <c r="L22" s="7"/>
    </row>
    <row r="23" spans="1:12" ht="20.25">
      <c r="A23" s="11" t="s">
        <v>27</v>
      </c>
      <c r="B23" s="9"/>
      <c r="C23" s="9"/>
      <c r="D23" s="12"/>
      <c r="E23" s="38">
        <v>791.7</v>
      </c>
      <c r="F23" s="13">
        <v>791.7</v>
      </c>
      <c r="G23" s="47">
        <v>791.7</v>
      </c>
      <c r="H23" s="29">
        <f t="shared" si="0"/>
        <v>100</v>
      </c>
      <c r="I23" s="7"/>
      <c r="J23" s="7"/>
      <c r="K23" s="7"/>
      <c r="L23" s="7"/>
    </row>
    <row r="24" spans="1:12" ht="20.25">
      <c r="A24" s="11" t="s">
        <v>28</v>
      </c>
      <c r="B24" s="9"/>
      <c r="C24" s="9"/>
      <c r="D24" s="12"/>
      <c r="E24" s="38"/>
      <c r="F24" s="13"/>
      <c r="G24" s="47"/>
      <c r="H24" s="29">
        <v>0</v>
      </c>
      <c r="I24" s="7"/>
      <c r="J24" s="7"/>
      <c r="K24" s="7"/>
      <c r="L24" s="7"/>
    </row>
    <row r="25" spans="1:12" ht="20.25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47">
        <v>151.19999999999999</v>
      </c>
      <c r="H25" s="29">
        <f t="shared" si="0"/>
        <v>100</v>
      </c>
      <c r="I25" s="7"/>
      <c r="J25" s="7"/>
      <c r="K25" s="7"/>
      <c r="L25" s="7"/>
    </row>
    <row r="26" spans="1:12" ht="20.25">
      <c r="A26" s="11" t="s">
        <v>31</v>
      </c>
      <c r="B26" s="9"/>
      <c r="C26" s="9"/>
      <c r="D26" s="12"/>
      <c r="E26" s="38">
        <v>109.5</v>
      </c>
      <c r="F26" s="13">
        <v>109.5</v>
      </c>
      <c r="G26" s="47">
        <v>109.5</v>
      </c>
      <c r="H26" s="29">
        <v>0</v>
      </c>
      <c r="I26" s="7">
        <v>33.799999999999997</v>
      </c>
      <c r="J26" s="7"/>
      <c r="K26" s="7"/>
      <c r="L26" s="7"/>
    </row>
    <row r="27" spans="1:12" ht="20.25">
      <c r="A27" s="11" t="s">
        <v>32</v>
      </c>
      <c r="B27" s="9"/>
      <c r="C27" s="9"/>
      <c r="D27" s="12"/>
      <c r="E27" s="38">
        <v>3800</v>
      </c>
      <c r="F27" s="13">
        <v>949.9</v>
      </c>
      <c r="G27" s="47">
        <v>949.9</v>
      </c>
      <c r="H27" s="29">
        <f t="shared" si="0"/>
        <v>100</v>
      </c>
      <c r="I27" s="7"/>
      <c r="J27" s="7"/>
      <c r="K27" s="7"/>
      <c r="L27" s="7"/>
    </row>
    <row r="28" spans="1:12" ht="20.25">
      <c r="A28" s="11" t="s">
        <v>33</v>
      </c>
      <c r="B28" s="9"/>
      <c r="C28" s="9"/>
      <c r="D28" s="12"/>
      <c r="E28" s="38">
        <v>389.5</v>
      </c>
      <c r="F28" s="13">
        <v>97.4</v>
      </c>
      <c r="G28" s="47">
        <v>97.4</v>
      </c>
      <c r="H28" s="29">
        <f t="shared" si="0"/>
        <v>100</v>
      </c>
      <c r="I28" s="7">
        <v>32.4</v>
      </c>
      <c r="J28" s="7"/>
      <c r="K28" s="7"/>
      <c r="L28" s="7"/>
    </row>
    <row r="29" spans="1:12" ht="20.25" hidden="1">
      <c r="A29" s="11" t="s">
        <v>34</v>
      </c>
      <c r="B29" s="9"/>
      <c r="C29" s="9"/>
      <c r="D29" s="12"/>
      <c r="E29" s="7"/>
      <c r="F29" s="13"/>
      <c r="G29" s="13">
        <v>0</v>
      </c>
      <c r="H29" s="29"/>
      <c r="I29" s="7"/>
      <c r="J29" s="7"/>
      <c r="K29" s="7"/>
      <c r="L29" s="7"/>
    </row>
    <row r="30" spans="1:12" ht="20.25" hidden="1">
      <c r="A30" s="11" t="s">
        <v>35</v>
      </c>
      <c r="B30" s="9"/>
      <c r="C30" s="9"/>
      <c r="D30" s="12"/>
      <c r="E30" s="7"/>
      <c r="F30" s="13"/>
      <c r="G30" s="13">
        <v>0</v>
      </c>
      <c r="H30" s="29"/>
      <c r="I30" s="7"/>
      <c r="J30" s="7"/>
      <c r="K30" s="7"/>
      <c r="L30" s="7"/>
    </row>
    <row r="31" spans="1:12" ht="20.25" hidden="1">
      <c r="A31" s="11" t="s">
        <v>36</v>
      </c>
      <c r="B31" s="9"/>
      <c r="C31" s="9"/>
      <c r="D31" s="12"/>
      <c r="E31" s="7"/>
      <c r="F31" s="13"/>
      <c r="G31" s="13">
        <v>0</v>
      </c>
      <c r="H31" s="29"/>
      <c r="I31" s="7"/>
      <c r="J31" s="7"/>
      <c r="K31" s="7"/>
      <c r="L31" s="7"/>
    </row>
    <row r="32" spans="1:12" ht="20.25" hidden="1">
      <c r="A32" s="11" t="s">
        <v>37</v>
      </c>
      <c r="B32" s="9"/>
      <c r="C32" s="9"/>
      <c r="D32" s="12"/>
      <c r="E32" s="7"/>
      <c r="F32" s="13"/>
      <c r="G32" s="13">
        <v>0</v>
      </c>
      <c r="H32" s="29"/>
      <c r="I32" s="7"/>
      <c r="J32" s="7"/>
      <c r="K32" s="7"/>
      <c r="L32" s="7"/>
    </row>
    <row r="33" spans="1:12" ht="20.25" hidden="1">
      <c r="A33" s="11" t="s">
        <v>38</v>
      </c>
      <c r="B33" s="9"/>
      <c r="C33" s="9"/>
      <c r="D33" s="12"/>
      <c r="E33" s="7"/>
      <c r="F33" s="13"/>
      <c r="G33" s="13">
        <v>0</v>
      </c>
      <c r="H33" s="29"/>
      <c r="I33" s="7"/>
      <c r="J33" s="7"/>
      <c r="K33" s="7"/>
      <c r="L33" s="7"/>
    </row>
    <row r="34" spans="1:12" ht="20.25" hidden="1">
      <c r="A34" s="11" t="s">
        <v>39</v>
      </c>
      <c r="B34" s="9"/>
      <c r="C34" s="9"/>
      <c r="D34" s="12"/>
      <c r="E34" s="7"/>
      <c r="F34" s="13"/>
      <c r="G34" s="13">
        <v>0</v>
      </c>
      <c r="H34" s="29"/>
      <c r="I34" s="7"/>
      <c r="J34" s="7"/>
      <c r="K34" s="7"/>
      <c r="L34" s="7"/>
    </row>
    <row r="35" spans="1:12" ht="20.25" hidden="1">
      <c r="A35" s="11" t="s">
        <v>50</v>
      </c>
      <c r="B35" s="9"/>
      <c r="C35" s="9"/>
      <c r="D35" s="12"/>
      <c r="E35" s="7"/>
      <c r="F35" s="13"/>
      <c r="G35" s="13">
        <v>0</v>
      </c>
      <c r="H35" s="29"/>
      <c r="I35" s="7"/>
      <c r="J35" s="7"/>
      <c r="K35" s="7"/>
      <c r="L35" s="7"/>
    </row>
    <row r="36" spans="1:12" ht="20.25" hidden="1">
      <c r="A36" s="11" t="s">
        <v>41</v>
      </c>
      <c r="B36" s="9"/>
      <c r="C36" s="9"/>
      <c r="D36" s="12"/>
      <c r="E36" s="7"/>
      <c r="F36" s="13"/>
      <c r="G36" s="13">
        <v>0</v>
      </c>
      <c r="H36" s="29"/>
      <c r="I36" s="7"/>
      <c r="J36" s="7"/>
      <c r="K36" s="7"/>
      <c r="L36" s="7"/>
    </row>
    <row r="37" spans="1:12" ht="40.5">
      <c r="A37" s="11" t="s">
        <v>42</v>
      </c>
      <c r="B37" s="9"/>
      <c r="C37" s="9"/>
      <c r="D37" s="12"/>
      <c r="E37" s="7">
        <v>2539</v>
      </c>
      <c r="F37" s="13">
        <v>507.8</v>
      </c>
      <c r="G37" s="13">
        <v>0</v>
      </c>
      <c r="H37" s="29">
        <f t="shared" si="0"/>
        <v>0</v>
      </c>
      <c r="I37" s="7"/>
      <c r="J37" s="7"/>
      <c r="K37" s="7"/>
      <c r="L37" s="13"/>
    </row>
    <row r="38" spans="1:12" ht="40.5">
      <c r="A38" s="11" t="s">
        <v>58</v>
      </c>
      <c r="B38" s="9"/>
      <c r="C38" s="9"/>
      <c r="D38" s="12"/>
      <c r="E38" s="7">
        <v>1571.4</v>
      </c>
      <c r="F38" s="13">
        <v>1571.4</v>
      </c>
      <c r="G38" s="13">
        <v>1571.4</v>
      </c>
      <c r="H38" s="29">
        <f t="shared" si="0"/>
        <v>100</v>
      </c>
      <c r="I38" s="7"/>
      <c r="J38" s="7"/>
      <c r="K38" s="7"/>
      <c r="L38" s="13"/>
    </row>
    <row r="39" spans="1:12" ht="20.25">
      <c r="A39" s="19" t="s">
        <v>43</v>
      </c>
      <c r="B39" s="5">
        <f>B8+B9</f>
        <v>446815.2</v>
      </c>
      <c r="C39" s="5">
        <f>C8+C9</f>
        <v>108819.5</v>
      </c>
      <c r="D39" s="14">
        <v>104.72529463682079</v>
      </c>
      <c r="E39" s="5">
        <f t="shared" ref="E39:L39" si="2">E8+E9</f>
        <v>518022.9</v>
      </c>
      <c r="F39" s="5">
        <f t="shared" si="2"/>
        <v>145377.19999999998</v>
      </c>
      <c r="G39" s="5">
        <f t="shared" si="2"/>
        <v>149044.5</v>
      </c>
      <c r="H39" s="34">
        <v>105.58205212128213</v>
      </c>
      <c r="I39" s="5">
        <f t="shared" si="2"/>
        <v>55095.700000000012</v>
      </c>
      <c r="J39" s="5">
        <f t="shared" si="2"/>
        <v>2828.5</v>
      </c>
      <c r="K39" s="5">
        <f t="shared" si="2"/>
        <v>40224.999999999993</v>
      </c>
      <c r="L39" s="5">
        <f t="shared" si="2"/>
        <v>0</v>
      </c>
    </row>
    <row r="40" spans="1:12" ht="20.25">
      <c r="A40" s="22"/>
      <c r="B40" s="23"/>
      <c r="C40" s="23"/>
      <c r="D40" s="24"/>
      <c r="E40" s="23"/>
      <c r="F40" s="23"/>
      <c r="G40" s="23"/>
      <c r="H40" s="24"/>
      <c r="I40" s="23"/>
      <c r="J40" s="23"/>
      <c r="K40" s="25"/>
      <c r="L40" s="25"/>
    </row>
    <row r="41" spans="1:12" ht="20.25">
      <c r="A41" s="22"/>
      <c r="B41" s="23"/>
      <c r="C41" s="23"/>
      <c r="D41" s="24"/>
      <c r="E41" s="23"/>
      <c r="F41" s="23"/>
      <c r="G41" s="23"/>
      <c r="H41" s="24"/>
      <c r="I41" s="23"/>
      <c r="J41" s="23"/>
      <c r="K41" s="25"/>
      <c r="L41" s="23"/>
    </row>
    <row r="42" spans="1:12" ht="20.25">
      <c r="A42" s="71" t="s">
        <v>44</v>
      </c>
      <c r="B42" s="71"/>
      <c r="C42" s="71"/>
      <c r="D42" s="2" t="s">
        <v>2</v>
      </c>
      <c r="E42" s="2" t="s">
        <v>45</v>
      </c>
      <c r="F42" s="2"/>
      <c r="G42" s="1"/>
      <c r="H42" s="1"/>
      <c r="I42" s="2" t="s">
        <v>46</v>
      </c>
      <c r="J42" s="1"/>
    </row>
    <row r="45" spans="1:12" ht="20.25">
      <c r="A45" s="16"/>
      <c r="B45" s="15"/>
      <c r="C45" s="15"/>
      <c r="D45" s="17"/>
      <c r="E45" s="15"/>
      <c r="F45" s="15"/>
      <c r="G45" s="15"/>
      <c r="H45" s="17"/>
      <c r="I45" s="15"/>
      <c r="J45" s="15"/>
    </row>
    <row r="46" spans="1:12" ht="20.25">
      <c r="A46" s="1"/>
      <c r="B46" s="15"/>
      <c r="C46" s="15"/>
      <c r="D46" s="17"/>
      <c r="E46" s="15"/>
      <c r="F46" s="15"/>
      <c r="G46" s="15"/>
      <c r="H46" s="17"/>
      <c r="I46" s="15"/>
      <c r="J46" s="15"/>
    </row>
  </sheetData>
  <mergeCells count="17"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  <mergeCell ref="A42:C42"/>
    <mergeCell ref="E6:E7"/>
    <mergeCell ref="F6:F7"/>
    <mergeCell ref="G6:G7"/>
    <mergeCell ref="H6:H7"/>
  </mergeCells>
  <pageMargins left="0.19685039370078741" right="0" top="0" bottom="0" header="0" footer="0"/>
  <pageSetup paperSize="9" scale="61" orientation="landscape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46"/>
  <sheetViews>
    <sheetView topLeftCell="B1" zoomScale="75" zoomScaleNormal="75" workbookViewId="0">
      <selection activeCell="B1" sqref="A1:XFD1048576"/>
    </sheetView>
  </sheetViews>
  <sheetFormatPr defaultRowHeight="15"/>
  <cols>
    <col min="1" max="1" width="80.7109375" customWidth="1"/>
    <col min="2" max="2" width="15.42578125" customWidth="1"/>
    <col min="3" max="3" width="13" customWidth="1"/>
    <col min="5" max="6" width="15.140625" customWidth="1"/>
    <col min="7" max="7" width="15.42578125" customWidth="1"/>
    <col min="8" max="8" width="12.5703125" bestFit="1" customWidth="1"/>
    <col min="9" max="9" width="12.85546875" customWidth="1"/>
    <col min="10" max="10" width="14" customWidth="1"/>
    <col min="11" max="11" width="14.85546875" bestFit="1" customWidth="1"/>
    <col min="12" max="12" width="16.42578125" customWidth="1"/>
  </cols>
  <sheetData>
    <row r="1" spans="1:14" ht="20.25">
      <c r="A1" s="57" t="s">
        <v>0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</row>
    <row r="2" spans="1:14" ht="20.25">
      <c r="A2" s="58" t="s">
        <v>1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</row>
    <row r="3" spans="1:14" ht="20.25">
      <c r="A3" s="58" t="s">
        <v>64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</row>
    <row r="4" spans="1:14" ht="20.25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4" ht="20.25">
      <c r="A5" s="59" t="s">
        <v>3</v>
      </c>
      <c r="B5" s="62" t="s">
        <v>4</v>
      </c>
      <c r="C5" s="63"/>
      <c r="D5" s="63"/>
      <c r="E5" s="64" t="s">
        <v>47</v>
      </c>
      <c r="F5" s="65"/>
      <c r="G5" s="65"/>
      <c r="H5" s="65"/>
      <c r="I5" s="65"/>
      <c r="J5" s="66"/>
      <c r="K5" s="67" t="s">
        <v>51</v>
      </c>
      <c r="L5" s="67"/>
    </row>
    <row r="6" spans="1:14" ht="22.5" customHeight="1">
      <c r="A6" s="60"/>
      <c r="B6" s="68" t="s">
        <v>5</v>
      </c>
      <c r="C6" s="59" t="s">
        <v>6</v>
      </c>
      <c r="D6" s="59" t="s">
        <v>7</v>
      </c>
      <c r="E6" s="68" t="s">
        <v>8</v>
      </c>
      <c r="F6" s="72" t="s">
        <v>65</v>
      </c>
      <c r="G6" s="59" t="s">
        <v>6</v>
      </c>
      <c r="H6" s="59" t="s">
        <v>7</v>
      </c>
      <c r="I6" s="70" t="s">
        <v>66</v>
      </c>
      <c r="J6" s="67" t="s">
        <v>9</v>
      </c>
      <c r="K6" s="67"/>
      <c r="L6" s="67"/>
    </row>
    <row r="7" spans="1:14" ht="20.25">
      <c r="A7" s="61"/>
      <c r="B7" s="69"/>
      <c r="C7" s="61"/>
      <c r="D7" s="61"/>
      <c r="E7" s="69"/>
      <c r="F7" s="73"/>
      <c r="G7" s="61"/>
      <c r="H7" s="61"/>
      <c r="I7" s="70"/>
      <c r="J7" s="67"/>
      <c r="K7" s="52" t="s">
        <v>10</v>
      </c>
      <c r="L7" s="52" t="s">
        <v>11</v>
      </c>
    </row>
    <row r="8" spans="1:14" ht="20.25">
      <c r="A8" s="32" t="s">
        <v>12</v>
      </c>
      <c r="B8" s="36">
        <v>166868</v>
      </c>
      <c r="C8" s="40">
        <v>36233.300000000003</v>
      </c>
      <c r="D8" s="30">
        <f>C8/B8*100</f>
        <v>21.713749790253374</v>
      </c>
      <c r="E8" s="26">
        <v>187313</v>
      </c>
      <c r="F8" s="26">
        <v>80212</v>
      </c>
      <c r="G8" s="27">
        <v>48634.9</v>
      </c>
      <c r="H8" s="29">
        <f>G8/F8*100</f>
        <v>60.632947688625151</v>
      </c>
      <c r="I8" s="26">
        <v>4792.3</v>
      </c>
      <c r="J8" s="27">
        <v>4792.3</v>
      </c>
      <c r="K8" s="31">
        <f>G8-C8</f>
        <v>12401.599999999999</v>
      </c>
      <c r="L8" s="28"/>
      <c r="N8" s="45"/>
    </row>
    <row r="9" spans="1:14" ht="40.5" customHeight="1">
      <c r="A9" s="4" t="s">
        <v>13</v>
      </c>
      <c r="B9" s="35">
        <v>284260.5</v>
      </c>
      <c r="C9" s="41">
        <v>109261.5</v>
      </c>
      <c r="D9" s="30">
        <f>C9/B9*100</f>
        <v>38.437102587239522</v>
      </c>
      <c r="E9" s="37">
        <f>E10+E11+E12+E13+E14+E15+E16+E17+E18+E19+E20+E21+E22+E23+E24+E25+E26+E27+E28+E29+E30+E31+E32+E33+E34+E35+E36+E37+E38</f>
        <v>330735.90000000002</v>
      </c>
      <c r="F9" s="37">
        <f>F10+F11+F12+F13+F14+F15+F16+F17+F18+F19+F20+F21+F22+F23+F24+F25+F26+F27+F28+F29+F30+F31+F32+F33+F34+F35+F36+F37+F38</f>
        <v>190386.30000000005</v>
      </c>
      <c r="G9" s="37">
        <f>G10+G11+G12+G13+G14+G15+G16+G17+G18+G19+G20+G21+G22+G23+G24+G25+G26+G27+G28+G29+G30+G31+G32+G33+G34+G35+G36+G37+G38</f>
        <v>129853.19999999998</v>
      </c>
      <c r="H9" s="29">
        <f t="shared" ref="H9:H38" si="0">G9/F9*100</f>
        <v>68.205117700170632</v>
      </c>
      <c r="I9" s="37">
        <f t="shared" ref="I9:J9" si="1">I10+I11+I12+I13+I14+I15+I16+I17+I18+I19+I20+I21+I22+I23+I24+I25+I26+I27+I28+I29+I30+I31+I32+I33+I34+I35+I36+I37+I38</f>
        <v>20857</v>
      </c>
      <c r="J9" s="37">
        <f t="shared" si="1"/>
        <v>20857</v>
      </c>
      <c r="K9" s="31">
        <f>G9-C9</f>
        <v>20591.699999999983</v>
      </c>
      <c r="L9" s="31"/>
      <c r="M9" s="45"/>
      <c r="N9" s="45"/>
    </row>
    <row r="10" spans="1:14" ht="20.25">
      <c r="A10" s="21" t="s">
        <v>14</v>
      </c>
      <c r="B10" s="5"/>
      <c r="C10" s="6"/>
      <c r="D10" s="20"/>
      <c r="E10" s="38">
        <v>99769.5</v>
      </c>
      <c r="F10" s="13">
        <v>44896.3</v>
      </c>
      <c r="G10" s="47">
        <v>19954</v>
      </c>
      <c r="H10" s="29">
        <f t="shared" si="0"/>
        <v>44.444642431558947</v>
      </c>
      <c r="I10" s="7"/>
      <c r="J10" s="7"/>
      <c r="K10" s="7"/>
      <c r="L10" s="7"/>
      <c r="M10" s="45"/>
    </row>
    <row r="11" spans="1:14" ht="40.5">
      <c r="A11" s="8" t="s">
        <v>15</v>
      </c>
      <c r="B11" s="9"/>
      <c r="C11" s="18"/>
      <c r="D11" s="10"/>
      <c r="E11" s="38">
        <v>26242.9</v>
      </c>
      <c r="F11" s="13">
        <v>11809.3</v>
      </c>
      <c r="G11" s="47">
        <v>5249</v>
      </c>
      <c r="H11" s="29">
        <f t="shared" si="0"/>
        <v>44.448019781020051</v>
      </c>
      <c r="I11" s="7"/>
      <c r="J11" s="7"/>
      <c r="K11" s="7"/>
      <c r="L11" s="7"/>
    </row>
    <row r="12" spans="1:14" ht="20.25">
      <c r="A12" s="8" t="s">
        <v>16</v>
      </c>
      <c r="B12" s="5"/>
      <c r="C12" s="6"/>
      <c r="D12" s="20"/>
      <c r="E12" s="38">
        <v>43081.2</v>
      </c>
      <c r="F12" s="13">
        <v>30156.799999999999</v>
      </c>
      <c r="G12" s="47">
        <v>12924</v>
      </c>
      <c r="H12" s="29">
        <f t="shared" si="0"/>
        <v>42.856005942275047</v>
      </c>
      <c r="I12" s="7"/>
      <c r="J12" s="7"/>
      <c r="K12" s="7"/>
      <c r="L12" s="7"/>
    </row>
    <row r="13" spans="1:14" ht="20.25">
      <c r="A13" s="21" t="s">
        <v>17</v>
      </c>
      <c r="B13" s="5"/>
      <c r="C13" s="6"/>
      <c r="D13" s="20"/>
      <c r="E13" s="38">
        <v>3285.9</v>
      </c>
      <c r="F13" s="13">
        <v>1643</v>
      </c>
      <c r="G13" s="47">
        <v>821.5</v>
      </c>
      <c r="H13" s="29">
        <f t="shared" si="0"/>
        <v>50</v>
      </c>
      <c r="I13" s="7"/>
      <c r="J13" s="7"/>
      <c r="K13" s="7"/>
      <c r="L13" s="7"/>
    </row>
    <row r="14" spans="1:14" ht="20.25">
      <c r="A14" s="21" t="s">
        <v>18</v>
      </c>
      <c r="B14" s="5"/>
      <c r="C14" s="6"/>
      <c r="D14" s="20"/>
      <c r="E14" s="38">
        <v>36.9</v>
      </c>
      <c r="F14" s="13">
        <v>16.600000000000001</v>
      </c>
      <c r="G14" s="47">
        <v>7</v>
      </c>
      <c r="H14" s="29">
        <f t="shared" si="0"/>
        <v>42.168674698795179</v>
      </c>
      <c r="I14" s="7"/>
      <c r="J14" s="7"/>
      <c r="K14" s="7"/>
      <c r="L14" s="7"/>
    </row>
    <row r="15" spans="1:14" ht="20.25">
      <c r="A15" s="21" t="s">
        <v>19</v>
      </c>
      <c r="B15" s="5"/>
      <c r="C15" s="6"/>
      <c r="D15" s="20"/>
      <c r="E15" s="38">
        <v>90.2</v>
      </c>
      <c r="F15" s="13"/>
      <c r="G15" s="47"/>
      <c r="H15" s="29">
        <v>0</v>
      </c>
      <c r="I15" s="7"/>
      <c r="J15" s="7"/>
      <c r="K15" s="7"/>
      <c r="L15" s="7"/>
    </row>
    <row r="16" spans="1:14" ht="20.25">
      <c r="A16" s="21" t="s">
        <v>20</v>
      </c>
      <c r="B16" s="5"/>
      <c r="C16" s="6"/>
      <c r="D16" s="20"/>
      <c r="E16" s="38">
        <v>145334.39999999999</v>
      </c>
      <c r="F16" s="13">
        <v>91560.7</v>
      </c>
      <c r="G16" s="47">
        <v>85189.8</v>
      </c>
      <c r="H16" s="29">
        <f t="shared" si="0"/>
        <v>93.041883690273224</v>
      </c>
      <c r="I16" s="7">
        <v>20831</v>
      </c>
      <c r="J16" s="7">
        <v>20831</v>
      </c>
      <c r="K16" s="7"/>
      <c r="L16" s="7"/>
    </row>
    <row r="17" spans="1:12" ht="20.25">
      <c r="A17" s="21" t="s">
        <v>21</v>
      </c>
      <c r="B17" s="5"/>
      <c r="C17" s="6"/>
      <c r="D17" s="20"/>
      <c r="E17" s="38">
        <v>478.3</v>
      </c>
      <c r="F17" s="13">
        <v>215.2</v>
      </c>
      <c r="G17" s="47">
        <v>95.7</v>
      </c>
      <c r="H17" s="29">
        <f t="shared" si="0"/>
        <v>44.470260223048328</v>
      </c>
      <c r="I17" s="7"/>
      <c r="J17" s="7"/>
      <c r="K17" s="7"/>
      <c r="L17" s="7"/>
    </row>
    <row r="18" spans="1:12" ht="20.25">
      <c r="A18" s="21" t="s">
        <v>22</v>
      </c>
      <c r="B18" s="5"/>
      <c r="C18" s="6"/>
      <c r="D18" s="20"/>
      <c r="E18" s="38">
        <v>232.7</v>
      </c>
      <c r="F18" s="13">
        <v>104.7</v>
      </c>
      <c r="G18" s="47">
        <v>46.5</v>
      </c>
      <c r="H18" s="29">
        <f t="shared" si="0"/>
        <v>44.412607449856736</v>
      </c>
      <c r="I18" s="7"/>
      <c r="J18" s="7"/>
      <c r="K18" s="7"/>
      <c r="L18" s="7"/>
    </row>
    <row r="19" spans="1:12" ht="40.5">
      <c r="A19" s="21" t="s">
        <v>23</v>
      </c>
      <c r="B19" s="5"/>
      <c r="C19" s="6"/>
      <c r="D19" s="20"/>
      <c r="E19" s="38">
        <v>726</v>
      </c>
      <c r="F19" s="13">
        <v>363</v>
      </c>
      <c r="G19" s="47">
        <v>157.30000000000001</v>
      </c>
      <c r="H19" s="29">
        <f t="shared" si="0"/>
        <v>43.333333333333336</v>
      </c>
      <c r="I19" s="7"/>
      <c r="J19" s="7"/>
      <c r="K19" s="7"/>
      <c r="L19" s="7"/>
    </row>
    <row r="20" spans="1:12" ht="20.25">
      <c r="A20" s="21" t="s">
        <v>24</v>
      </c>
      <c r="B20" s="5"/>
      <c r="C20" s="6"/>
      <c r="D20" s="20"/>
      <c r="E20" s="38">
        <v>1591</v>
      </c>
      <c r="F20" s="13">
        <v>1591</v>
      </c>
      <c r="G20" s="47">
        <v>1591</v>
      </c>
      <c r="H20" s="29">
        <f t="shared" si="0"/>
        <v>100</v>
      </c>
      <c r="I20" s="7"/>
      <c r="J20" s="7"/>
      <c r="K20" s="7"/>
      <c r="L20" s="7"/>
    </row>
    <row r="21" spans="1:12" ht="40.5">
      <c r="A21" s="21" t="s">
        <v>25</v>
      </c>
      <c r="B21" s="5"/>
      <c r="C21" s="6"/>
      <c r="D21" s="20"/>
      <c r="E21" s="38">
        <v>452.3</v>
      </c>
      <c r="F21" s="13">
        <v>226.2</v>
      </c>
      <c r="G21" s="47">
        <v>113</v>
      </c>
      <c r="H21" s="29">
        <f t="shared" si="0"/>
        <v>49.955791335101686</v>
      </c>
      <c r="I21" s="7"/>
      <c r="J21" s="7"/>
      <c r="K21" s="7"/>
      <c r="L21" s="7"/>
    </row>
    <row r="22" spans="1:12" ht="20.25">
      <c r="A22" s="21" t="s">
        <v>26</v>
      </c>
      <c r="B22" s="5"/>
      <c r="C22" s="6"/>
      <c r="D22" s="20"/>
      <c r="E22" s="38">
        <v>36.299999999999997</v>
      </c>
      <c r="F22" s="13">
        <v>16.3</v>
      </c>
      <c r="G22" s="47">
        <v>7.3</v>
      </c>
      <c r="H22" s="29">
        <f t="shared" si="0"/>
        <v>44.785276073619627</v>
      </c>
      <c r="I22" s="7"/>
      <c r="J22" s="7"/>
      <c r="K22" s="7"/>
      <c r="L22" s="7"/>
    </row>
    <row r="23" spans="1:12" ht="20.25">
      <c r="A23" s="11" t="s">
        <v>27</v>
      </c>
      <c r="B23" s="9"/>
      <c r="C23" s="9"/>
      <c r="D23" s="12"/>
      <c r="E23" s="38">
        <v>791.7</v>
      </c>
      <c r="F23" s="13">
        <v>791.7</v>
      </c>
      <c r="G23" s="47">
        <v>791.7</v>
      </c>
      <c r="H23" s="29">
        <f t="shared" si="0"/>
        <v>100</v>
      </c>
      <c r="I23" s="7"/>
      <c r="J23" s="7"/>
      <c r="K23" s="7"/>
      <c r="L23" s="7"/>
    </row>
    <row r="24" spans="1:12" ht="20.25">
      <c r="A24" s="11" t="s">
        <v>28</v>
      </c>
      <c r="B24" s="9"/>
      <c r="C24" s="9"/>
      <c r="D24" s="12"/>
      <c r="E24" s="38"/>
      <c r="F24" s="13"/>
      <c r="G24" s="47"/>
      <c r="H24" s="29">
        <v>0</v>
      </c>
      <c r="I24" s="7"/>
      <c r="J24" s="7"/>
      <c r="K24" s="7"/>
      <c r="L24" s="7"/>
    </row>
    <row r="25" spans="1:12" ht="20.25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47">
        <v>151.19999999999999</v>
      </c>
      <c r="H25" s="29">
        <f t="shared" si="0"/>
        <v>100</v>
      </c>
      <c r="I25" s="7"/>
      <c r="J25" s="7"/>
      <c r="K25" s="7"/>
      <c r="L25" s="7"/>
    </row>
    <row r="26" spans="1:12" ht="20.25">
      <c r="A26" s="11" t="s">
        <v>31</v>
      </c>
      <c r="B26" s="9"/>
      <c r="C26" s="9"/>
      <c r="D26" s="12"/>
      <c r="E26" s="38">
        <v>135.5</v>
      </c>
      <c r="F26" s="13">
        <v>135.5</v>
      </c>
      <c r="G26" s="47">
        <v>135.5</v>
      </c>
      <c r="H26" s="29">
        <v>0</v>
      </c>
      <c r="I26" s="7">
        <v>26</v>
      </c>
      <c r="J26" s="7">
        <v>26</v>
      </c>
      <c r="K26" s="7"/>
      <c r="L26" s="7"/>
    </row>
    <row r="27" spans="1:12" ht="20.25">
      <c r="A27" s="11" t="s">
        <v>32</v>
      </c>
      <c r="B27" s="9"/>
      <c r="C27" s="9"/>
      <c r="D27" s="12"/>
      <c r="E27" s="38">
        <v>3800</v>
      </c>
      <c r="F27" s="13">
        <v>3800</v>
      </c>
      <c r="G27" s="47">
        <v>949.9</v>
      </c>
      <c r="H27" s="29">
        <f t="shared" si="0"/>
        <v>24.997368421052631</v>
      </c>
      <c r="I27" s="7"/>
      <c r="J27" s="7"/>
      <c r="K27" s="7"/>
      <c r="L27" s="7"/>
    </row>
    <row r="28" spans="1:12" ht="20.25">
      <c r="A28" s="11" t="s">
        <v>33</v>
      </c>
      <c r="B28" s="9"/>
      <c r="C28" s="9"/>
      <c r="D28" s="12"/>
      <c r="E28" s="38">
        <v>389.5</v>
      </c>
      <c r="F28" s="13">
        <v>194.8</v>
      </c>
      <c r="G28" s="47">
        <v>97.4</v>
      </c>
      <c r="H28" s="29">
        <f t="shared" si="0"/>
        <v>50</v>
      </c>
      <c r="I28" s="7"/>
      <c r="J28" s="7"/>
      <c r="K28" s="7"/>
      <c r="L28" s="7"/>
    </row>
    <row r="29" spans="1:12" ht="20.25" hidden="1">
      <c r="A29" s="11" t="s">
        <v>34</v>
      </c>
      <c r="B29" s="9"/>
      <c r="C29" s="9"/>
      <c r="D29" s="12"/>
      <c r="E29" s="7"/>
      <c r="F29" s="13"/>
      <c r="G29" s="13">
        <v>0</v>
      </c>
      <c r="H29" s="29"/>
      <c r="I29" s="7"/>
      <c r="J29" s="7"/>
      <c r="K29" s="7"/>
      <c r="L29" s="7"/>
    </row>
    <row r="30" spans="1:12" ht="20.25" hidden="1">
      <c r="A30" s="11" t="s">
        <v>35</v>
      </c>
      <c r="B30" s="9"/>
      <c r="C30" s="9"/>
      <c r="D30" s="12"/>
      <c r="E30" s="7"/>
      <c r="F30" s="13"/>
      <c r="G30" s="13">
        <v>0</v>
      </c>
      <c r="H30" s="29"/>
      <c r="I30" s="7"/>
      <c r="J30" s="7"/>
      <c r="K30" s="7"/>
      <c r="L30" s="7"/>
    </row>
    <row r="31" spans="1:12" ht="20.25" hidden="1">
      <c r="A31" s="11" t="s">
        <v>36</v>
      </c>
      <c r="B31" s="9"/>
      <c r="C31" s="9"/>
      <c r="D31" s="12"/>
      <c r="E31" s="7"/>
      <c r="F31" s="13"/>
      <c r="G31" s="13">
        <v>0</v>
      </c>
      <c r="H31" s="29"/>
      <c r="I31" s="7"/>
      <c r="J31" s="7"/>
      <c r="K31" s="7"/>
      <c r="L31" s="7"/>
    </row>
    <row r="32" spans="1:12" ht="20.25" hidden="1">
      <c r="A32" s="11" t="s">
        <v>37</v>
      </c>
      <c r="B32" s="9"/>
      <c r="C32" s="9"/>
      <c r="D32" s="12"/>
      <c r="E32" s="7"/>
      <c r="F32" s="13"/>
      <c r="G32" s="13">
        <v>0</v>
      </c>
      <c r="H32" s="29"/>
      <c r="I32" s="7"/>
      <c r="J32" s="7"/>
      <c r="K32" s="7"/>
      <c r="L32" s="7"/>
    </row>
    <row r="33" spans="1:12" ht="20.25" hidden="1">
      <c r="A33" s="11" t="s">
        <v>38</v>
      </c>
      <c r="B33" s="9"/>
      <c r="C33" s="9"/>
      <c r="D33" s="12"/>
      <c r="E33" s="7"/>
      <c r="F33" s="13"/>
      <c r="G33" s="13">
        <v>0</v>
      </c>
      <c r="H33" s="29"/>
      <c r="I33" s="7"/>
      <c r="J33" s="7"/>
      <c r="K33" s="7"/>
      <c r="L33" s="7"/>
    </row>
    <row r="34" spans="1:12" ht="20.25" hidden="1">
      <c r="A34" s="11" t="s">
        <v>39</v>
      </c>
      <c r="B34" s="9"/>
      <c r="C34" s="9"/>
      <c r="D34" s="12"/>
      <c r="E34" s="7"/>
      <c r="F34" s="13"/>
      <c r="G34" s="13">
        <v>0</v>
      </c>
      <c r="H34" s="29"/>
      <c r="I34" s="7"/>
      <c r="J34" s="7"/>
      <c r="K34" s="7"/>
      <c r="L34" s="7"/>
    </row>
    <row r="35" spans="1:12" ht="20.25" hidden="1">
      <c r="A35" s="11" t="s">
        <v>50</v>
      </c>
      <c r="B35" s="9"/>
      <c r="C35" s="9"/>
      <c r="D35" s="12"/>
      <c r="E35" s="7"/>
      <c r="F35" s="13"/>
      <c r="G35" s="13">
        <v>0</v>
      </c>
      <c r="H35" s="29"/>
      <c r="I35" s="7"/>
      <c r="J35" s="7"/>
      <c r="K35" s="7"/>
      <c r="L35" s="7"/>
    </row>
    <row r="36" spans="1:12" ht="20.25" hidden="1">
      <c r="A36" s="11" t="s">
        <v>41</v>
      </c>
      <c r="B36" s="9"/>
      <c r="C36" s="9"/>
      <c r="D36" s="12"/>
      <c r="E36" s="7"/>
      <c r="F36" s="13"/>
      <c r="G36" s="13">
        <v>0</v>
      </c>
      <c r="H36" s="29"/>
      <c r="I36" s="7"/>
      <c r="J36" s="7"/>
      <c r="K36" s="7"/>
      <c r="L36" s="7"/>
    </row>
    <row r="37" spans="1:12" ht="40.5">
      <c r="A37" s="11" t="s">
        <v>42</v>
      </c>
      <c r="B37" s="9"/>
      <c r="C37" s="9"/>
      <c r="D37" s="12"/>
      <c r="E37" s="7">
        <v>2539</v>
      </c>
      <c r="F37" s="13">
        <v>1142.5999999999999</v>
      </c>
      <c r="G37" s="13">
        <v>0</v>
      </c>
      <c r="H37" s="29">
        <f t="shared" si="0"/>
        <v>0</v>
      </c>
      <c r="I37" s="7"/>
      <c r="J37" s="7"/>
      <c r="K37" s="7"/>
      <c r="L37" s="13"/>
    </row>
    <row r="38" spans="1:12" ht="40.5">
      <c r="A38" s="11" t="s">
        <v>58</v>
      </c>
      <c r="B38" s="9"/>
      <c r="C38" s="9"/>
      <c r="D38" s="12"/>
      <c r="E38" s="7">
        <v>1571.4</v>
      </c>
      <c r="F38" s="13">
        <v>1571.4</v>
      </c>
      <c r="G38" s="13">
        <v>1571.4</v>
      </c>
      <c r="H38" s="29">
        <f t="shared" si="0"/>
        <v>100</v>
      </c>
      <c r="I38" s="7"/>
      <c r="J38" s="7"/>
      <c r="K38" s="7"/>
      <c r="L38" s="13"/>
    </row>
    <row r="39" spans="1:12" ht="20.25">
      <c r="A39" s="19" t="s">
        <v>43</v>
      </c>
      <c r="B39" s="5">
        <f>B8+B9</f>
        <v>451128.5</v>
      </c>
      <c r="C39" s="5">
        <f>C8+C9</f>
        <v>145494.79999999999</v>
      </c>
      <c r="D39" s="14">
        <v>104.72529463682079</v>
      </c>
      <c r="E39" s="5">
        <f t="shared" ref="E39:L39" si="2">E8+E9</f>
        <v>518048.9</v>
      </c>
      <c r="F39" s="5">
        <f t="shared" si="2"/>
        <v>270598.30000000005</v>
      </c>
      <c r="G39" s="5">
        <f t="shared" si="2"/>
        <v>178488.09999999998</v>
      </c>
      <c r="H39" s="34">
        <v>105.58205212128213</v>
      </c>
      <c r="I39" s="5">
        <f t="shared" si="2"/>
        <v>25649.3</v>
      </c>
      <c r="J39" s="5">
        <f t="shared" si="2"/>
        <v>25649.3</v>
      </c>
      <c r="K39" s="5">
        <f t="shared" si="2"/>
        <v>32993.299999999981</v>
      </c>
      <c r="L39" s="5">
        <f t="shared" si="2"/>
        <v>0</v>
      </c>
    </row>
    <row r="40" spans="1:12" ht="20.25">
      <c r="A40" s="22"/>
      <c r="B40" s="23"/>
      <c r="C40" s="23"/>
      <c r="D40" s="24"/>
      <c r="E40" s="23"/>
      <c r="F40" s="23"/>
      <c r="G40" s="23"/>
      <c r="H40" s="24"/>
      <c r="I40" s="23"/>
      <c r="J40" s="23"/>
      <c r="K40" s="25"/>
      <c r="L40" s="25"/>
    </row>
    <row r="41" spans="1:12" ht="20.25">
      <c r="A41" s="22"/>
      <c r="B41" s="23"/>
      <c r="C41" s="23"/>
      <c r="D41" s="24"/>
      <c r="E41" s="23"/>
      <c r="F41" s="23"/>
      <c r="G41" s="23"/>
      <c r="H41" s="24"/>
      <c r="I41" s="23"/>
      <c r="J41" s="23"/>
      <c r="K41" s="25"/>
      <c r="L41" s="23"/>
    </row>
    <row r="42" spans="1:12" ht="20.25">
      <c r="A42" s="71" t="s">
        <v>44</v>
      </c>
      <c r="B42" s="71"/>
      <c r="C42" s="71"/>
      <c r="D42" s="2" t="s">
        <v>2</v>
      </c>
      <c r="E42" s="2" t="s">
        <v>45</v>
      </c>
      <c r="F42" s="2"/>
      <c r="G42" s="1"/>
      <c r="H42" s="1"/>
      <c r="I42" s="2" t="s">
        <v>46</v>
      </c>
      <c r="J42" s="1"/>
    </row>
    <row r="45" spans="1:12" ht="20.25">
      <c r="A45" s="16"/>
      <c r="B45" s="15"/>
      <c r="C45" s="15"/>
      <c r="D45" s="17"/>
      <c r="E45" s="15"/>
      <c r="F45" s="15"/>
      <c r="G45" s="15"/>
      <c r="H45" s="17"/>
      <c r="I45" s="15"/>
      <c r="J45" s="15"/>
    </row>
    <row r="46" spans="1:12" ht="20.25">
      <c r="A46" s="1"/>
      <c r="B46" s="15"/>
      <c r="C46" s="15"/>
      <c r="D46" s="17"/>
      <c r="E46" s="15"/>
      <c r="F46" s="15"/>
      <c r="G46" s="15"/>
      <c r="H46" s="17"/>
      <c r="I46" s="15"/>
      <c r="J46" s="15"/>
    </row>
  </sheetData>
  <mergeCells count="17">
    <mergeCell ref="A42:C42"/>
    <mergeCell ref="E6:E7"/>
    <mergeCell ref="F6:F7"/>
    <mergeCell ref="G6:G7"/>
    <mergeCell ref="H6:H7"/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</mergeCells>
  <pageMargins left="0" right="0" top="0" bottom="0" header="0" footer="0"/>
  <pageSetup paperSize="9" scale="61" orientation="landscape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46"/>
  <sheetViews>
    <sheetView zoomScale="75" zoomScaleNormal="75" workbookViewId="0">
      <pane xSplit="1" ySplit="7" topLeftCell="D11" activePane="bottomRight" state="frozen"/>
      <selection pane="topRight" activeCell="B1" sqref="B1"/>
      <selection pane="bottomLeft" activeCell="A8" sqref="A8"/>
      <selection pane="bottomRight" activeCell="G40" sqref="G40"/>
    </sheetView>
  </sheetViews>
  <sheetFormatPr defaultRowHeight="15"/>
  <cols>
    <col min="1" max="1" width="80.7109375" customWidth="1"/>
    <col min="2" max="2" width="15.42578125" customWidth="1"/>
    <col min="3" max="3" width="13" customWidth="1"/>
    <col min="5" max="6" width="15.140625" customWidth="1"/>
    <col min="7" max="7" width="15.42578125" customWidth="1"/>
    <col min="8" max="8" width="12.5703125" bestFit="1" customWidth="1"/>
    <col min="9" max="9" width="12.85546875" customWidth="1"/>
    <col min="10" max="10" width="14" customWidth="1"/>
    <col min="11" max="11" width="14.85546875" bestFit="1" customWidth="1"/>
    <col min="12" max="12" width="16.42578125" customWidth="1"/>
  </cols>
  <sheetData>
    <row r="1" spans="1:14" ht="20.25">
      <c r="A1" s="57" t="s">
        <v>0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</row>
    <row r="2" spans="1:14" ht="20.25">
      <c r="A2" s="58" t="s">
        <v>1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</row>
    <row r="3" spans="1:14" ht="20.25">
      <c r="A3" s="58" t="s">
        <v>67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</row>
    <row r="4" spans="1:14" ht="20.25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4" ht="20.25">
      <c r="A5" s="59" t="s">
        <v>3</v>
      </c>
      <c r="B5" s="62" t="s">
        <v>4</v>
      </c>
      <c r="C5" s="63"/>
      <c r="D5" s="63"/>
      <c r="E5" s="64" t="s">
        <v>47</v>
      </c>
      <c r="F5" s="65"/>
      <c r="G5" s="65"/>
      <c r="H5" s="65"/>
      <c r="I5" s="65"/>
      <c r="J5" s="66"/>
      <c r="K5" s="67" t="s">
        <v>51</v>
      </c>
      <c r="L5" s="67"/>
    </row>
    <row r="6" spans="1:14" ht="22.5" customHeight="1">
      <c r="A6" s="60"/>
      <c r="B6" s="68" t="s">
        <v>5</v>
      </c>
      <c r="C6" s="59" t="s">
        <v>6</v>
      </c>
      <c r="D6" s="59" t="s">
        <v>7</v>
      </c>
      <c r="E6" s="68" t="s">
        <v>8</v>
      </c>
      <c r="F6" s="72" t="s">
        <v>65</v>
      </c>
      <c r="G6" s="59" t="s">
        <v>6</v>
      </c>
      <c r="H6" s="59" t="s">
        <v>7</v>
      </c>
      <c r="I6" s="70" t="s">
        <v>66</v>
      </c>
      <c r="J6" s="67" t="s">
        <v>9</v>
      </c>
      <c r="K6" s="67"/>
      <c r="L6" s="67"/>
    </row>
    <row r="7" spans="1:14" ht="20.25">
      <c r="A7" s="61"/>
      <c r="B7" s="69"/>
      <c r="C7" s="61"/>
      <c r="D7" s="61"/>
      <c r="E7" s="69"/>
      <c r="F7" s="73"/>
      <c r="G7" s="61"/>
      <c r="H7" s="61"/>
      <c r="I7" s="70"/>
      <c r="J7" s="67"/>
      <c r="K7" s="53" t="s">
        <v>10</v>
      </c>
      <c r="L7" s="53" t="s">
        <v>11</v>
      </c>
    </row>
    <row r="8" spans="1:14" ht="20.25">
      <c r="A8" s="32" t="s">
        <v>12</v>
      </c>
      <c r="B8" s="36">
        <v>166868</v>
      </c>
      <c r="C8" s="40">
        <v>40024.5</v>
      </c>
      <c r="D8" s="30">
        <f>C8/B8*100</f>
        <v>23.98572524390536</v>
      </c>
      <c r="E8" s="26">
        <v>187313</v>
      </c>
      <c r="F8" s="26">
        <v>80212</v>
      </c>
      <c r="G8" s="27">
        <v>53954</v>
      </c>
      <c r="H8" s="29">
        <f>G8/F8*100</f>
        <v>67.264249738193783</v>
      </c>
      <c r="I8" s="26">
        <v>10111.4</v>
      </c>
      <c r="J8" s="27">
        <v>5319.1</v>
      </c>
      <c r="K8" s="31">
        <f>G8-C8</f>
        <v>13929.5</v>
      </c>
      <c r="L8" s="28"/>
      <c r="N8" s="45"/>
    </row>
    <row r="9" spans="1:14" ht="40.5" customHeight="1">
      <c r="A9" s="4" t="s">
        <v>13</v>
      </c>
      <c r="B9" s="35">
        <v>284260.5</v>
      </c>
      <c r="C9" s="41">
        <v>109330.8</v>
      </c>
      <c r="D9" s="30">
        <f>C9/B9*100</f>
        <v>38.461481633923817</v>
      </c>
      <c r="E9" s="37">
        <f>E10+E11+E12+E13+E14+E15+E16+E17+E18+E19+E20+E21+E22+E23+E24+E25+E26+E27+E28+E29+E30+E31+E32+E33+E34+E35+E36+E37+E38</f>
        <v>330819.90000000002</v>
      </c>
      <c r="F9" s="37">
        <f>F10+F11+F12+F13+F14+F15+F16+F17+F18+F19+F20+F21+F22+F23+F24+F25+F26+F27+F28+F29+F30+F31+F32+F33+F34+F35+F36+F37+F38</f>
        <v>190470.30000000005</v>
      </c>
      <c r="G9" s="37">
        <f>G10+G11+G12+G13+G14+G15+G16+G17+G18+G19+G20+G21+G22+G23+G24+G25+G26+G27+G28+G29+G30+G31+G32+G33+G34+G35+G36+G37+G38</f>
        <v>156206.69999999998</v>
      </c>
      <c r="H9" s="29">
        <f t="shared" ref="H9:H38" si="0">G9/F9*100</f>
        <v>82.011053691835386</v>
      </c>
      <c r="I9" s="37">
        <f t="shared" ref="I9:J9" si="1">I10+I11+I12+I13+I14+I15+I16+I17+I18+I19+I20+I21+I22+I23+I24+I25+I26+I27+I28+I29+I30+I31+I32+I33+I34+I35+I36+I37+I38</f>
        <v>20413.600000000002</v>
      </c>
      <c r="J9" s="37">
        <f t="shared" si="1"/>
        <v>20413.600000000002</v>
      </c>
      <c r="K9" s="31">
        <f>G9-C9</f>
        <v>46875.89999999998</v>
      </c>
      <c r="L9" s="31"/>
      <c r="M9" s="45"/>
      <c r="N9" s="45"/>
    </row>
    <row r="10" spans="1:14" ht="20.25">
      <c r="A10" s="21" t="s">
        <v>14</v>
      </c>
      <c r="B10" s="5"/>
      <c r="C10" s="6"/>
      <c r="D10" s="20"/>
      <c r="E10" s="38">
        <v>99769.5</v>
      </c>
      <c r="F10" s="13">
        <v>44896.3</v>
      </c>
      <c r="G10" s="47">
        <v>28268</v>
      </c>
      <c r="H10" s="29">
        <f t="shared" si="0"/>
        <v>62.962872218868817</v>
      </c>
      <c r="I10" s="7">
        <v>8314</v>
      </c>
      <c r="J10" s="7">
        <v>8314</v>
      </c>
      <c r="K10" s="7"/>
      <c r="L10" s="7"/>
      <c r="M10" s="45"/>
    </row>
    <row r="11" spans="1:14" ht="40.5">
      <c r="A11" s="8" t="s">
        <v>15</v>
      </c>
      <c r="B11" s="9"/>
      <c r="C11" s="18"/>
      <c r="D11" s="10"/>
      <c r="E11" s="38">
        <v>26242.9</v>
      </c>
      <c r="F11" s="13">
        <v>11809.3</v>
      </c>
      <c r="G11" s="47">
        <v>7436</v>
      </c>
      <c r="H11" s="29">
        <f t="shared" si="0"/>
        <v>62.967322364577072</v>
      </c>
      <c r="I11" s="7">
        <v>2187</v>
      </c>
      <c r="J11" s="7">
        <v>2187</v>
      </c>
      <c r="K11" s="7"/>
      <c r="L11" s="7"/>
    </row>
    <row r="12" spans="1:14" ht="20.25">
      <c r="A12" s="8" t="s">
        <v>16</v>
      </c>
      <c r="B12" s="5"/>
      <c r="C12" s="6"/>
      <c r="D12" s="20"/>
      <c r="E12" s="38">
        <v>43081.2</v>
      </c>
      <c r="F12" s="13">
        <v>30156.799999999999</v>
      </c>
      <c r="G12" s="47">
        <v>28228</v>
      </c>
      <c r="H12" s="29">
        <f t="shared" si="0"/>
        <v>93.604095925297116</v>
      </c>
      <c r="I12" s="7">
        <v>9448</v>
      </c>
      <c r="J12" s="7">
        <v>9448</v>
      </c>
      <c r="K12" s="7"/>
      <c r="L12" s="7"/>
    </row>
    <row r="13" spans="1:14" ht="20.25">
      <c r="A13" s="21" t="s">
        <v>17</v>
      </c>
      <c r="B13" s="5"/>
      <c r="C13" s="6"/>
      <c r="D13" s="20"/>
      <c r="E13" s="38">
        <v>3285.9</v>
      </c>
      <c r="F13" s="13">
        <v>1643</v>
      </c>
      <c r="G13" s="47">
        <v>1150.0999999999999</v>
      </c>
      <c r="H13" s="29">
        <f t="shared" si="0"/>
        <v>70</v>
      </c>
      <c r="I13" s="7">
        <v>329</v>
      </c>
      <c r="J13" s="7">
        <v>329</v>
      </c>
      <c r="K13" s="7"/>
      <c r="L13" s="7"/>
    </row>
    <row r="14" spans="1:14" ht="20.25">
      <c r="A14" s="21" t="s">
        <v>18</v>
      </c>
      <c r="B14" s="5"/>
      <c r="C14" s="6"/>
      <c r="D14" s="20"/>
      <c r="E14" s="38">
        <v>36.9</v>
      </c>
      <c r="F14" s="13">
        <v>16.600000000000001</v>
      </c>
      <c r="G14" s="47">
        <v>10</v>
      </c>
      <c r="H14" s="29">
        <f t="shared" si="0"/>
        <v>60.240963855421683</v>
      </c>
      <c r="I14" s="7">
        <v>3</v>
      </c>
      <c r="J14" s="7">
        <v>3</v>
      </c>
      <c r="K14" s="7"/>
      <c r="L14" s="7"/>
    </row>
    <row r="15" spans="1:14" ht="20.25">
      <c r="A15" s="21" t="s">
        <v>19</v>
      </c>
      <c r="B15" s="5"/>
      <c r="C15" s="6"/>
      <c r="D15" s="20"/>
      <c r="E15" s="38">
        <v>90.2</v>
      </c>
      <c r="F15" s="13"/>
      <c r="G15" s="47"/>
      <c r="H15" s="29">
        <v>0</v>
      </c>
      <c r="I15" s="7"/>
      <c r="J15" s="7"/>
      <c r="K15" s="7"/>
      <c r="L15" s="7"/>
    </row>
    <row r="16" spans="1:14" ht="20.25">
      <c r="A16" s="21" t="s">
        <v>20</v>
      </c>
      <c r="B16" s="5"/>
      <c r="C16" s="6"/>
      <c r="D16" s="20"/>
      <c r="E16" s="38">
        <v>145334.39999999999</v>
      </c>
      <c r="F16" s="13">
        <v>91560.7</v>
      </c>
      <c r="G16" s="47">
        <v>85190.1</v>
      </c>
      <c r="H16" s="29">
        <f t="shared" si="0"/>
        <v>93.042211341765636</v>
      </c>
      <c r="I16" s="7"/>
      <c r="J16" s="7"/>
      <c r="K16" s="7"/>
      <c r="L16" s="7"/>
    </row>
    <row r="17" spans="1:12" ht="20.25">
      <c r="A17" s="21" t="s">
        <v>21</v>
      </c>
      <c r="B17" s="5"/>
      <c r="C17" s="6"/>
      <c r="D17" s="20"/>
      <c r="E17" s="38">
        <v>478.3</v>
      </c>
      <c r="F17" s="13">
        <v>215.2</v>
      </c>
      <c r="G17" s="47">
        <v>135.6</v>
      </c>
      <c r="H17" s="29">
        <f t="shared" si="0"/>
        <v>63.011152416356872</v>
      </c>
      <c r="I17" s="7">
        <v>40</v>
      </c>
      <c r="J17" s="7">
        <v>40</v>
      </c>
      <c r="K17" s="7"/>
      <c r="L17" s="7"/>
    </row>
    <row r="18" spans="1:12" ht="20.25">
      <c r="A18" s="21" t="s">
        <v>22</v>
      </c>
      <c r="B18" s="5"/>
      <c r="C18" s="6"/>
      <c r="D18" s="20"/>
      <c r="E18" s="38">
        <v>232.7</v>
      </c>
      <c r="F18" s="13">
        <v>104.7</v>
      </c>
      <c r="G18" s="47">
        <v>65.900000000000006</v>
      </c>
      <c r="H18" s="29">
        <f t="shared" si="0"/>
        <v>62.941738299904493</v>
      </c>
      <c r="I18" s="7">
        <v>19.399999999999999</v>
      </c>
      <c r="J18" s="7">
        <v>19.399999999999999</v>
      </c>
      <c r="K18" s="7"/>
      <c r="L18" s="7"/>
    </row>
    <row r="19" spans="1:12" ht="40.5">
      <c r="A19" s="21" t="s">
        <v>23</v>
      </c>
      <c r="B19" s="5"/>
      <c r="C19" s="6"/>
      <c r="D19" s="20"/>
      <c r="E19" s="38">
        <v>726</v>
      </c>
      <c r="F19" s="13">
        <v>363</v>
      </c>
      <c r="G19" s="47">
        <v>157.30000000000001</v>
      </c>
      <c r="H19" s="29">
        <f t="shared" si="0"/>
        <v>43.333333333333336</v>
      </c>
      <c r="I19" s="7"/>
      <c r="J19" s="7"/>
      <c r="K19" s="7"/>
      <c r="L19" s="7"/>
    </row>
    <row r="20" spans="1:12" ht="20.25">
      <c r="A20" s="21" t="s">
        <v>24</v>
      </c>
      <c r="B20" s="5"/>
      <c r="C20" s="6"/>
      <c r="D20" s="20"/>
      <c r="E20" s="38">
        <v>1591</v>
      </c>
      <c r="F20" s="13">
        <v>1591</v>
      </c>
      <c r="G20" s="47">
        <v>1591</v>
      </c>
      <c r="H20" s="29">
        <f t="shared" si="0"/>
        <v>100</v>
      </c>
      <c r="I20" s="7"/>
      <c r="J20" s="7"/>
      <c r="K20" s="7"/>
      <c r="L20" s="7"/>
    </row>
    <row r="21" spans="1:12" ht="40.5">
      <c r="A21" s="21" t="s">
        <v>25</v>
      </c>
      <c r="B21" s="5"/>
      <c r="C21" s="6"/>
      <c r="D21" s="20"/>
      <c r="E21" s="38">
        <v>452.3</v>
      </c>
      <c r="F21" s="13">
        <v>226.2</v>
      </c>
      <c r="G21" s="47">
        <v>150.80000000000001</v>
      </c>
      <c r="H21" s="29">
        <f t="shared" si="0"/>
        <v>66.666666666666671</v>
      </c>
      <c r="I21" s="7">
        <v>37.700000000000003</v>
      </c>
      <c r="J21" s="7">
        <v>37.700000000000003</v>
      </c>
      <c r="K21" s="7"/>
      <c r="L21" s="7"/>
    </row>
    <row r="22" spans="1:12" ht="20.25">
      <c r="A22" s="21" t="s">
        <v>26</v>
      </c>
      <c r="B22" s="5"/>
      <c r="C22" s="6"/>
      <c r="D22" s="20"/>
      <c r="E22" s="38">
        <v>36.299999999999997</v>
      </c>
      <c r="F22" s="13">
        <v>16.3</v>
      </c>
      <c r="G22" s="47">
        <v>10.3</v>
      </c>
      <c r="H22" s="29">
        <f t="shared" si="0"/>
        <v>63.190184049079754</v>
      </c>
      <c r="I22" s="7">
        <v>3</v>
      </c>
      <c r="J22" s="7">
        <v>3</v>
      </c>
      <c r="K22" s="7"/>
      <c r="L22" s="7"/>
    </row>
    <row r="23" spans="1:12" ht="20.25">
      <c r="A23" s="11" t="s">
        <v>27</v>
      </c>
      <c r="B23" s="9"/>
      <c r="C23" s="9"/>
      <c r="D23" s="12"/>
      <c r="E23" s="38">
        <v>791.7</v>
      </c>
      <c r="F23" s="13">
        <v>791.7</v>
      </c>
      <c r="G23" s="47">
        <v>791.7</v>
      </c>
      <c r="H23" s="29">
        <f t="shared" si="0"/>
        <v>100</v>
      </c>
      <c r="I23" s="7"/>
      <c r="J23" s="7"/>
      <c r="K23" s="7"/>
      <c r="L23" s="7"/>
    </row>
    <row r="24" spans="1:12" ht="20.25">
      <c r="A24" s="11" t="s">
        <v>28</v>
      </c>
      <c r="B24" s="9"/>
      <c r="C24" s="9"/>
      <c r="D24" s="12"/>
      <c r="E24" s="38"/>
      <c r="F24" s="13"/>
      <c r="G24" s="47"/>
      <c r="H24" s="29">
        <v>0</v>
      </c>
      <c r="I24" s="7"/>
      <c r="J24" s="7"/>
      <c r="K24" s="7"/>
      <c r="L24" s="7"/>
    </row>
    <row r="25" spans="1:12" ht="20.25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47">
        <v>151.19999999999999</v>
      </c>
      <c r="H25" s="29">
        <f t="shared" si="0"/>
        <v>100</v>
      </c>
      <c r="I25" s="7"/>
      <c r="J25" s="7"/>
      <c r="K25" s="7"/>
      <c r="L25" s="7"/>
    </row>
    <row r="26" spans="1:12" ht="20.25">
      <c r="A26" s="11" t="s">
        <v>31</v>
      </c>
      <c r="B26" s="9"/>
      <c r="C26" s="9"/>
      <c r="D26" s="12"/>
      <c r="E26" s="38">
        <v>158.6</v>
      </c>
      <c r="F26" s="13">
        <v>158.6</v>
      </c>
      <c r="G26" s="47">
        <v>158.6</v>
      </c>
      <c r="H26" s="29">
        <v>0</v>
      </c>
      <c r="I26" s="7"/>
      <c r="J26" s="7"/>
      <c r="K26" s="7"/>
      <c r="L26" s="7"/>
    </row>
    <row r="27" spans="1:12" ht="20.25">
      <c r="A27" s="11" t="s">
        <v>32</v>
      </c>
      <c r="B27" s="9"/>
      <c r="C27" s="9"/>
      <c r="D27" s="12"/>
      <c r="E27" s="38">
        <v>3800</v>
      </c>
      <c r="F27" s="13">
        <v>3800</v>
      </c>
      <c r="G27" s="47">
        <v>949.9</v>
      </c>
      <c r="H27" s="29">
        <f t="shared" si="0"/>
        <v>24.997368421052631</v>
      </c>
      <c r="I27" s="7"/>
      <c r="J27" s="7"/>
      <c r="K27" s="7"/>
      <c r="L27" s="7"/>
    </row>
    <row r="28" spans="1:12" ht="20.25">
      <c r="A28" s="11" t="s">
        <v>33</v>
      </c>
      <c r="B28" s="9"/>
      <c r="C28" s="9"/>
      <c r="D28" s="12"/>
      <c r="E28" s="38">
        <v>389.5</v>
      </c>
      <c r="F28" s="13">
        <v>194.8</v>
      </c>
      <c r="G28" s="47">
        <v>129.9</v>
      </c>
      <c r="H28" s="29">
        <f t="shared" si="0"/>
        <v>66.683778234086247</v>
      </c>
      <c r="I28" s="7">
        <v>32.5</v>
      </c>
      <c r="J28" s="7">
        <v>32.5</v>
      </c>
      <c r="K28" s="7"/>
      <c r="L28" s="7"/>
    </row>
    <row r="29" spans="1:12" ht="20.25" hidden="1">
      <c r="A29" s="11" t="s">
        <v>34</v>
      </c>
      <c r="B29" s="9"/>
      <c r="C29" s="9"/>
      <c r="D29" s="12"/>
      <c r="E29" s="7"/>
      <c r="F29" s="13"/>
      <c r="G29" s="13">
        <v>0</v>
      </c>
      <c r="H29" s="29" t="e">
        <f t="shared" si="0"/>
        <v>#DIV/0!</v>
      </c>
      <c r="I29" s="7"/>
      <c r="J29" s="7"/>
      <c r="K29" s="7"/>
      <c r="L29" s="7"/>
    </row>
    <row r="30" spans="1:12" ht="20.25" hidden="1">
      <c r="A30" s="11" t="s">
        <v>35</v>
      </c>
      <c r="B30" s="9"/>
      <c r="C30" s="9"/>
      <c r="D30" s="12"/>
      <c r="E30" s="7"/>
      <c r="F30" s="13"/>
      <c r="G30" s="13">
        <v>0</v>
      </c>
      <c r="H30" s="29" t="e">
        <f t="shared" si="0"/>
        <v>#DIV/0!</v>
      </c>
      <c r="I30" s="7"/>
      <c r="J30" s="7"/>
      <c r="K30" s="7"/>
      <c r="L30" s="7"/>
    </row>
    <row r="31" spans="1:12" ht="20.25" hidden="1">
      <c r="A31" s="11" t="s">
        <v>36</v>
      </c>
      <c r="B31" s="9"/>
      <c r="C31" s="9"/>
      <c r="D31" s="12"/>
      <c r="E31" s="7"/>
      <c r="F31" s="13"/>
      <c r="G31" s="13">
        <v>0</v>
      </c>
      <c r="H31" s="29" t="e">
        <f t="shared" si="0"/>
        <v>#DIV/0!</v>
      </c>
      <c r="I31" s="7"/>
      <c r="J31" s="7"/>
      <c r="K31" s="7"/>
      <c r="L31" s="7"/>
    </row>
    <row r="32" spans="1:12" ht="20.25" hidden="1">
      <c r="A32" s="11" t="s">
        <v>37</v>
      </c>
      <c r="B32" s="9"/>
      <c r="C32" s="9"/>
      <c r="D32" s="12"/>
      <c r="E32" s="7"/>
      <c r="F32" s="13"/>
      <c r="G32" s="13">
        <v>0</v>
      </c>
      <c r="H32" s="29" t="e">
        <f t="shared" si="0"/>
        <v>#DIV/0!</v>
      </c>
      <c r="I32" s="7"/>
      <c r="J32" s="7"/>
      <c r="K32" s="7"/>
      <c r="L32" s="7"/>
    </row>
    <row r="33" spans="1:12" ht="20.25" hidden="1">
      <c r="A33" s="11" t="s">
        <v>38</v>
      </c>
      <c r="B33" s="9"/>
      <c r="C33" s="9"/>
      <c r="D33" s="12"/>
      <c r="E33" s="7"/>
      <c r="F33" s="13"/>
      <c r="G33" s="13">
        <v>0</v>
      </c>
      <c r="H33" s="29" t="e">
        <f t="shared" si="0"/>
        <v>#DIV/0!</v>
      </c>
      <c r="I33" s="7"/>
      <c r="J33" s="7"/>
      <c r="K33" s="7"/>
      <c r="L33" s="7"/>
    </row>
    <row r="34" spans="1:12" ht="20.25" hidden="1">
      <c r="A34" s="11" t="s">
        <v>39</v>
      </c>
      <c r="B34" s="9"/>
      <c r="C34" s="9"/>
      <c r="D34" s="12"/>
      <c r="E34" s="7"/>
      <c r="F34" s="13"/>
      <c r="G34" s="13">
        <v>0</v>
      </c>
      <c r="H34" s="29" t="e">
        <f t="shared" si="0"/>
        <v>#DIV/0!</v>
      </c>
      <c r="I34" s="7"/>
      <c r="J34" s="7"/>
      <c r="K34" s="7"/>
      <c r="L34" s="7"/>
    </row>
    <row r="35" spans="1:12" ht="20.25">
      <c r="A35" s="11" t="s">
        <v>68</v>
      </c>
      <c r="B35" s="9"/>
      <c r="C35" s="9"/>
      <c r="D35" s="12"/>
      <c r="E35" s="7">
        <v>60.9</v>
      </c>
      <c r="F35" s="13">
        <v>60.9</v>
      </c>
      <c r="G35" s="13">
        <v>60.9</v>
      </c>
      <c r="H35" s="29">
        <f t="shared" si="0"/>
        <v>100</v>
      </c>
      <c r="I35" s="7"/>
      <c r="J35" s="7"/>
      <c r="K35" s="7"/>
      <c r="L35" s="7"/>
    </row>
    <row r="36" spans="1:12" ht="20.25" hidden="1">
      <c r="A36" s="11" t="s">
        <v>41</v>
      </c>
      <c r="B36" s="9"/>
      <c r="C36" s="9"/>
      <c r="D36" s="12"/>
      <c r="E36" s="7"/>
      <c r="F36" s="13"/>
      <c r="G36" s="13">
        <v>0</v>
      </c>
      <c r="H36" s="29" t="e">
        <f t="shared" si="0"/>
        <v>#DIV/0!</v>
      </c>
      <c r="I36" s="7"/>
      <c r="J36" s="7"/>
      <c r="K36" s="7"/>
      <c r="L36" s="7"/>
    </row>
    <row r="37" spans="1:12" ht="40.5">
      <c r="A37" s="11" t="s">
        <v>42</v>
      </c>
      <c r="B37" s="9"/>
      <c r="C37" s="9"/>
      <c r="D37" s="12"/>
      <c r="E37" s="7">
        <v>2539</v>
      </c>
      <c r="F37" s="13">
        <v>1142.5999999999999</v>
      </c>
      <c r="G37" s="13">
        <v>0</v>
      </c>
      <c r="H37" s="29">
        <f t="shared" si="0"/>
        <v>0</v>
      </c>
      <c r="I37" s="7"/>
      <c r="J37" s="7"/>
      <c r="K37" s="7"/>
      <c r="L37" s="13"/>
    </row>
    <row r="38" spans="1:12" ht="40.5">
      <c r="A38" s="11" t="s">
        <v>58</v>
      </c>
      <c r="B38" s="9"/>
      <c r="C38" s="9"/>
      <c r="D38" s="12"/>
      <c r="E38" s="7">
        <v>1571.4</v>
      </c>
      <c r="F38" s="13">
        <v>1571.4</v>
      </c>
      <c r="G38" s="13">
        <v>1571.4</v>
      </c>
      <c r="H38" s="29">
        <f t="shared" si="0"/>
        <v>100</v>
      </c>
      <c r="I38" s="7"/>
      <c r="J38" s="7"/>
      <c r="K38" s="7"/>
      <c r="L38" s="13"/>
    </row>
    <row r="39" spans="1:12" ht="20.25">
      <c r="A39" s="19" t="s">
        <v>43</v>
      </c>
      <c r="B39" s="5">
        <f>B8+B9</f>
        <v>451128.5</v>
      </c>
      <c r="C39" s="5">
        <f>C8+C9</f>
        <v>149355.29999999999</v>
      </c>
      <c r="D39" s="14">
        <v>104.72529463682079</v>
      </c>
      <c r="E39" s="5">
        <f t="shared" ref="E39:L39" si="2">E8+E9</f>
        <v>518132.9</v>
      </c>
      <c r="F39" s="5">
        <f t="shared" si="2"/>
        <v>270682.30000000005</v>
      </c>
      <c r="G39" s="5">
        <f t="shared" si="2"/>
        <v>210160.69999999998</v>
      </c>
      <c r="H39" s="34">
        <v>105.58205212128213</v>
      </c>
      <c r="I39" s="5">
        <f t="shared" si="2"/>
        <v>30525</v>
      </c>
      <c r="J39" s="5">
        <f t="shared" si="2"/>
        <v>25732.700000000004</v>
      </c>
      <c r="K39" s="5">
        <f t="shared" si="2"/>
        <v>60805.39999999998</v>
      </c>
      <c r="L39" s="5">
        <f t="shared" si="2"/>
        <v>0</v>
      </c>
    </row>
    <row r="40" spans="1:12" ht="20.25">
      <c r="A40" s="22"/>
      <c r="B40" s="23"/>
      <c r="C40" s="23"/>
      <c r="D40" s="24"/>
      <c r="E40" s="23"/>
      <c r="F40" s="23"/>
      <c r="G40" s="23"/>
      <c r="H40" s="24"/>
      <c r="I40" s="23"/>
      <c r="J40" s="23"/>
      <c r="K40" s="25"/>
      <c r="L40" s="25"/>
    </row>
    <row r="41" spans="1:12" ht="20.25">
      <c r="A41" s="22"/>
      <c r="B41" s="23"/>
      <c r="C41" s="23"/>
      <c r="D41" s="24"/>
      <c r="E41" s="23"/>
      <c r="F41" s="23"/>
      <c r="G41" s="23"/>
      <c r="H41" s="24"/>
      <c r="I41" s="23"/>
      <c r="J41" s="23"/>
      <c r="K41" s="25"/>
      <c r="L41" s="23"/>
    </row>
    <row r="42" spans="1:12" ht="20.25">
      <c r="A42" s="71" t="s">
        <v>44</v>
      </c>
      <c r="B42" s="71"/>
      <c r="C42" s="71"/>
      <c r="D42" s="2" t="s">
        <v>2</v>
      </c>
      <c r="E42" s="2" t="s">
        <v>45</v>
      </c>
      <c r="F42" s="2"/>
      <c r="G42" s="1"/>
      <c r="H42" s="1"/>
      <c r="I42" s="2" t="s">
        <v>46</v>
      </c>
      <c r="J42" s="1"/>
    </row>
    <row r="45" spans="1:12" ht="20.25">
      <c r="A45" s="16"/>
      <c r="B45" s="15"/>
      <c r="C45" s="15"/>
      <c r="D45" s="17"/>
      <c r="E45" s="15"/>
      <c r="F45" s="15"/>
      <c r="G45" s="15"/>
      <c r="H45" s="17"/>
      <c r="I45" s="15"/>
      <c r="J45" s="15"/>
    </row>
    <row r="46" spans="1:12" ht="20.25">
      <c r="A46" s="1"/>
      <c r="B46" s="15"/>
      <c r="C46" s="15"/>
      <c r="D46" s="17"/>
      <c r="E46" s="15"/>
      <c r="F46" s="15"/>
      <c r="G46" s="15"/>
      <c r="H46" s="17"/>
      <c r="I46" s="15"/>
      <c r="J46" s="15"/>
    </row>
  </sheetData>
  <mergeCells count="17">
    <mergeCell ref="A42:C42"/>
    <mergeCell ref="E6:E7"/>
    <mergeCell ref="F6:F7"/>
    <mergeCell ref="G6:G7"/>
    <mergeCell ref="H6:H7"/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</mergeCells>
  <pageMargins left="0" right="0" top="0" bottom="0" header="0" footer="0"/>
  <pageSetup paperSize="9" scale="56" orientation="landscape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47"/>
  <sheetViews>
    <sheetView workbookViewId="0">
      <selection sqref="A1:XFD1048576"/>
    </sheetView>
  </sheetViews>
  <sheetFormatPr defaultRowHeight="15"/>
  <cols>
    <col min="1" max="1" width="80.7109375" customWidth="1"/>
    <col min="2" max="2" width="15.42578125" customWidth="1"/>
    <col min="3" max="3" width="13" customWidth="1"/>
    <col min="5" max="6" width="15.140625" customWidth="1"/>
    <col min="7" max="7" width="15.42578125" customWidth="1"/>
    <col min="8" max="8" width="12.5703125" bestFit="1" customWidth="1"/>
    <col min="9" max="9" width="12.85546875" customWidth="1"/>
    <col min="10" max="10" width="14" customWidth="1"/>
    <col min="11" max="11" width="14.85546875" bestFit="1" customWidth="1"/>
    <col min="12" max="12" width="16.42578125" customWidth="1"/>
  </cols>
  <sheetData>
    <row r="1" spans="1:14" ht="20.25">
      <c r="A1" s="57" t="s">
        <v>0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</row>
    <row r="2" spans="1:14" ht="20.25">
      <c r="A2" s="58" t="s">
        <v>1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</row>
    <row r="3" spans="1:14" ht="20.25">
      <c r="A3" s="58" t="s">
        <v>69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</row>
    <row r="4" spans="1:14" ht="20.25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4" ht="20.25">
      <c r="A5" s="59" t="s">
        <v>3</v>
      </c>
      <c r="B5" s="62" t="s">
        <v>4</v>
      </c>
      <c r="C5" s="63"/>
      <c r="D5" s="63"/>
      <c r="E5" s="64" t="s">
        <v>47</v>
      </c>
      <c r="F5" s="65"/>
      <c r="G5" s="65"/>
      <c r="H5" s="65"/>
      <c r="I5" s="65"/>
      <c r="J5" s="66"/>
      <c r="K5" s="67" t="s">
        <v>51</v>
      </c>
      <c r="L5" s="67"/>
    </row>
    <row r="6" spans="1:14" ht="22.5" customHeight="1">
      <c r="A6" s="60"/>
      <c r="B6" s="68" t="s">
        <v>5</v>
      </c>
      <c r="C6" s="59" t="s">
        <v>6</v>
      </c>
      <c r="D6" s="59" t="s">
        <v>7</v>
      </c>
      <c r="E6" s="68" t="s">
        <v>8</v>
      </c>
      <c r="F6" s="72" t="s">
        <v>65</v>
      </c>
      <c r="G6" s="59" t="s">
        <v>6</v>
      </c>
      <c r="H6" s="59" t="s">
        <v>7</v>
      </c>
      <c r="I6" s="70" t="s">
        <v>66</v>
      </c>
      <c r="J6" s="67" t="s">
        <v>9</v>
      </c>
      <c r="K6" s="67"/>
      <c r="L6" s="67"/>
    </row>
    <row r="7" spans="1:14" ht="20.25">
      <c r="A7" s="61"/>
      <c r="B7" s="69"/>
      <c r="C7" s="61"/>
      <c r="D7" s="61"/>
      <c r="E7" s="69"/>
      <c r="F7" s="73"/>
      <c r="G7" s="61"/>
      <c r="H7" s="61"/>
      <c r="I7" s="70"/>
      <c r="J7" s="67"/>
      <c r="K7" s="54" t="s">
        <v>10</v>
      </c>
      <c r="L7" s="54" t="s">
        <v>11</v>
      </c>
    </row>
    <row r="8" spans="1:14" ht="20.25">
      <c r="A8" s="32" t="s">
        <v>12</v>
      </c>
      <c r="B8" s="36">
        <v>166868</v>
      </c>
      <c r="C8" s="40">
        <v>43854.7</v>
      </c>
      <c r="D8" s="30">
        <f>C8/B8*100</f>
        <v>26.28107246446293</v>
      </c>
      <c r="E8" s="26">
        <v>187313</v>
      </c>
      <c r="F8" s="26">
        <v>80212</v>
      </c>
      <c r="G8" s="27">
        <v>56798.400000000001</v>
      </c>
      <c r="H8" s="29">
        <f>G8/F8*100</f>
        <v>70.810352565700896</v>
      </c>
      <c r="I8" s="26">
        <v>12955.8</v>
      </c>
      <c r="J8" s="27">
        <v>2844.4</v>
      </c>
      <c r="K8" s="31">
        <f>G8-C8</f>
        <v>12943.700000000004</v>
      </c>
      <c r="L8" s="28"/>
      <c r="N8" s="45"/>
    </row>
    <row r="9" spans="1:14" ht="40.5" customHeight="1">
      <c r="A9" s="4" t="s">
        <v>13</v>
      </c>
      <c r="B9" s="35">
        <v>284260.5</v>
      </c>
      <c r="C9" s="41">
        <v>112024.60000000003</v>
      </c>
      <c r="D9" s="30">
        <f>C9/B9*100</f>
        <v>39.409133523651732</v>
      </c>
      <c r="E9" s="37">
        <f>E10+E11+E12+E13+E14+E15+E16+E17+E18+E19+E20+E21+E22+E23+E24+E25+E26+E27+E28+E29+E30+E31+E32+E33+E34+E35+E36+E37+E38</f>
        <v>336108.60000000003</v>
      </c>
      <c r="F9" s="37">
        <f>F10+F11+F12+F13+F14+F15+F16+F17+F18+F19+F20+F21+F22+F23+F24+F25+F26+F27+F28+F29+F30+F31+F32+F33+F34+F35+F36+F37+F38</f>
        <v>194174.30000000005</v>
      </c>
      <c r="G9" s="37">
        <f>G10+G11+G12+G13+G14+G15+G16+G17+G18+G19+G20+G21+G22+G23+G24+G25+G26+G27+G28+G29+G30+G31+G32+G33+G34+G35+G36+G37+G38</f>
        <v>159910.69999999998</v>
      </c>
      <c r="H9" s="29">
        <f t="shared" ref="H9:H39" si="0">G9/F9*100</f>
        <v>82.354204444151435</v>
      </c>
      <c r="I9" s="37">
        <f>I10+I11+I12+I13+I14+I15+I16+I17+I18+I19+I20+I21+I22+I23+I24+I25+I26+I27+I28+I29+I30+I31+I32+I33+I34+I35+I36+I37+I38</f>
        <v>24117.600000000002</v>
      </c>
      <c r="J9" s="37">
        <f>J10+J11+J12+J13+J14+J15+J16+J17+J18+J19+J20+J21+J22+J23+J24+J25+J26+J27+J28+J29+J30+J31+J32+J33+J34+J35+J36+J37+J38</f>
        <v>3704</v>
      </c>
      <c r="K9" s="31">
        <f>G9-C9</f>
        <v>47886.099999999948</v>
      </c>
      <c r="L9" s="31"/>
      <c r="M9" s="45"/>
      <c r="N9" s="45"/>
    </row>
    <row r="10" spans="1:14" ht="20.25">
      <c r="A10" s="21" t="s">
        <v>14</v>
      </c>
      <c r="B10" s="5"/>
      <c r="C10" s="6"/>
      <c r="D10" s="20"/>
      <c r="E10" s="38">
        <v>99769.5</v>
      </c>
      <c r="F10" s="13">
        <v>44896.3</v>
      </c>
      <c r="G10" s="47">
        <v>28268</v>
      </c>
      <c r="H10" s="29">
        <f t="shared" si="0"/>
        <v>62.962872218868817</v>
      </c>
      <c r="I10" s="7">
        <v>8314</v>
      </c>
      <c r="J10" s="7"/>
      <c r="K10" s="7"/>
      <c r="L10" s="7"/>
      <c r="M10" s="45"/>
    </row>
    <row r="11" spans="1:14" ht="40.5">
      <c r="A11" s="8" t="s">
        <v>15</v>
      </c>
      <c r="B11" s="9"/>
      <c r="C11" s="18"/>
      <c r="D11" s="10"/>
      <c r="E11" s="38">
        <v>26242.9</v>
      </c>
      <c r="F11" s="13">
        <v>11809.3</v>
      </c>
      <c r="G11" s="47">
        <v>7436</v>
      </c>
      <c r="H11" s="29">
        <f t="shared" si="0"/>
        <v>62.967322364577072</v>
      </c>
      <c r="I11" s="7">
        <v>2187</v>
      </c>
      <c r="J11" s="7"/>
      <c r="K11" s="7"/>
      <c r="L11" s="7"/>
    </row>
    <row r="12" spans="1:14" ht="20.25">
      <c r="A12" s="8" t="s">
        <v>16</v>
      </c>
      <c r="B12" s="5"/>
      <c r="C12" s="6"/>
      <c r="D12" s="20"/>
      <c r="E12" s="38">
        <v>43081.2</v>
      </c>
      <c r="F12" s="13">
        <v>30156.799999999999</v>
      </c>
      <c r="G12" s="47">
        <v>28228</v>
      </c>
      <c r="H12" s="29">
        <f t="shared" si="0"/>
        <v>93.604095925297116</v>
      </c>
      <c r="I12" s="7">
        <v>9448</v>
      </c>
      <c r="J12" s="7"/>
      <c r="K12" s="7"/>
      <c r="L12" s="7"/>
    </row>
    <row r="13" spans="1:14" ht="20.25">
      <c r="A13" s="21" t="s">
        <v>17</v>
      </c>
      <c r="B13" s="5"/>
      <c r="C13" s="6"/>
      <c r="D13" s="20"/>
      <c r="E13" s="38">
        <v>3285.9</v>
      </c>
      <c r="F13" s="13">
        <v>1643</v>
      </c>
      <c r="G13" s="47">
        <v>1150.0999999999999</v>
      </c>
      <c r="H13" s="29">
        <f t="shared" si="0"/>
        <v>70</v>
      </c>
      <c r="I13" s="7">
        <v>329</v>
      </c>
      <c r="J13" s="7"/>
      <c r="K13" s="7"/>
      <c r="L13" s="7"/>
    </row>
    <row r="14" spans="1:14" ht="20.25">
      <c r="A14" s="21" t="s">
        <v>18</v>
      </c>
      <c r="B14" s="5"/>
      <c r="C14" s="6"/>
      <c r="D14" s="20"/>
      <c r="E14" s="38">
        <v>36.9</v>
      </c>
      <c r="F14" s="13">
        <v>16.600000000000001</v>
      </c>
      <c r="G14" s="47">
        <v>10</v>
      </c>
      <c r="H14" s="29">
        <f t="shared" si="0"/>
        <v>60.240963855421683</v>
      </c>
      <c r="I14" s="7">
        <v>3</v>
      </c>
      <c r="J14" s="7"/>
      <c r="K14" s="7"/>
      <c r="L14" s="7"/>
    </row>
    <row r="15" spans="1:14" ht="20.25">
      <c r="A15" s="21" t="s">
        <v>19</v>
      </c>
      <c r="B15" s="5"/>
      <c r="C15" s="6"/>
      <c r="D15" s="20"/>
      <c r="E15" s="38">
        <v>90.2</v>
      </c>
      <c r="F15" s="13"/>
      <c r="G15" s="47"/>
      <c r="H15" s="29">
        <v>0</v>
      </c>
      <c r="I15" s="7"/>
      <c r="J15" s="7"/>
      <c r="K15" s="7"/>
      <c r="L15" s="7"/>
    </row>
    <row r="16" spans="1:14" ht="20.25">
      <c r="A16" s="21" t="s">
        <v>20</v>
      </c>
      <c r="B16" s="5"/>
      <c r="C16" s="6"/>
      <c r="D16" s="20"/>
      <c r="E16" s="38">
        <v>145334.39999999999</v>
      </c>
      <c r="F16" s="13">
        <v>91560.7</v>
      </c>
      <c r="G16" s="47">
        <v>85190.1</v>
      </c>
      <c r="H16" s="29">
        <f t="shared" si="0"/>
        <v>93.042211341765636</v>
      </c>
      <c r="I16" s="7"/>
      <c r="J16" s="7"/>
      <c r="K16" s="7"/>
      <c r="L16" s="7"/>
    </row>
    <row r="17" spans="1:12" ht="20.25">
      <c r="A17" s="21" t="s">
        <v>21</v>
      </c>
      <c r="B17" s="5"/>
      <c r="C17" s="6"/>
      <c r="D17" s="20"/>
      <c r="E17" s="38">
        <v>478.3</v>
      </c>
      <c r="F17" s="13">
        <v>215.2</v>
      </c>
      <c r="G17" s="47">
        <v>135.6</v>
      </c>
      <c r="H17" s="29">
        <f t="shared" si="0"/>
        <v>63.011152416356872</v>
      </c>
      <c r="I17" s="7">
        <v>40</v>
      </c>
      <c r="J17" s="7"/>
      <c r="K17" s="7"/>
      <c r="L17" s="7"/>
    </row>
    <row r="18" spans="1:12" ht="20.25">
      <c r="A18" s="21" t="s">
        <v>22</v>
      </c>
      <c r="B18" s="5"/>
      <c r="C18" s="6"/>
      <c r="D18" s="20"/>
      <c r="E18" s="38">
        <v>232.7</v>
      </c>
      <c r="F18" s="13">
        <v>104.7</v>
      </c>
      <c r="G18" s="47">
        <v>65.900000000000006</v>
      </c>
      <c r="H18" s="29">
        <f t="shared" si="0"/>
        <v>62.941738299904493</v>
      </c>
      <c r="I18" s="7">
        <v>19.399999999999999</v>
      </c>
      <c r="J18" s="7"/>
      <c r="K18" s="7"/>
      <c r="L18" s="7"/>
    </row>
    <row r="19" spans="1:12" ht="40.5">
      <c r="A19" s="21" t="s">
        <v>23</v>
      </c>
      <c r="B19" s="5"/>
      <c r="C19" s="6"/>
      <c r="D19" s="20"/>
      <c r="E19" s="38">
        <v>726</v>
      </c>
      <c r="F19" s="13">
        <v>363</v>
      </c>
      <c r="G19" s="47">
        <v>157.30000000000001</v>
      </c>
      <c r="H19" s="29">
        <f t="shared" si="0"/>
        <v>43.333333333333336</v>
      </c>
      <c r="I19" s="7"/>
      <c r="J19" s="7"/>
      <c r="K19" s="7"/>
      <c r="L19" s="7"/>
    </row>
    <row r="20" spans="1:12" ht="20.25">
      <c r="A20" s="21" t="s">
        <v>24</v>
      </c>
      <c r="B20" s="5"/>
      <c r="C20" s="6"/>
      <c r="D20" s="20"/>
      <c r="E20" s="38">
        <v>1591</v>
      </c>
      <c r="F20" s="13">
        <v>1591</v>
      </c>
      <c r="G20" s="47">
        <v>1591</v>
      </c>
      <c r="H20" s="29">
        <f t="shared" si="0"/>
        <v>100</v>
      </c>
      <c r="I20" s="7"/>
      <c r="J20" s="7"/>
      <c r="K20" s="7"/>
      <c r="L20" s="7"/>
    </row>
    <row r="21" spans="1:12" ht="40.5">
      <c r="A21" s="21" t="s">
        <v>25</v>
      </c>
      <c r="B21" s="5"/>
      <c r="C21" s="6"/>
      <c r="D21" s="20"/>
      <c r="E21" s="38">
        <v>452.3</v>
      </c>
      <c r="F21" s="13">
        <v>226.2</v>
      </c>
      <c r="G21" s="47">
        <v>150.80000000000001</v>
      </c>
      <c r="H21" s="29">
        <f t="shared" si="0"/>
        <v>66.666666666666671</v>
      </c>
      <c r="I21" s="7">
        <v>37.700000000000003</v>
      </c>
      <c r="J21" s="7"/>
      <c r="K21" s="7"/>
      <c r="L21" s="7"/>
    </row>
    <row r="22" spans="1:12" ht="20.25">
      <c r="A22" s="21" t="s">
        <v>26</v>
      </c>
      <c r="B22" s="5"/>
      <c r="C22" s="6"/>
      <c r="D22" s="20"/>
      <c r="E22" s="38">
        <v>36.299999999999997</v>
      </c>
      <c r="F22" s="13">
        <v>16.3</v>
      </c>
      <c r="G22" s="47">
        <v>10.3</v>
      </c>
      <c r="H22" s="29">
        <f t="shared" si="0"/>
        <v>63.190184049079754</v>
      </c>
      <c r="I22" s="7">
        <v>3</v>
      </c>
      <c r="J22" s="7"/>
      <c r="K22" s="7"/>
      <c r="L22" s="7"/>
    </row>
    <row r="23" spans="1:12" ht="20.25">
      <c r="A23" s="11" t="s">
        <v>27</v>
      </c>
      <c r="B23" s="9"/>
      <c r="C23" s="9"/>
      <c r="D23" s="12"/>
      <c r="E23" s="38">
        <v>791.7</v>
      </c>
      <c r="F23" s="13">
        <v>791.7</v>
      </c>
      <c r="G23" s="47">
        <v>791.7</v>
      </c>
      <c r="H23" s="29">
        <f t="shared" si="0"/>
        <v>100</v>
      </c>
      <c r="I23" s="7"/>
      <c r="J23" s="7"/>
      <c r="K23" s="7"/>
      <c r="L23" s="7"/>
    </row>
    <row r="24" spans="1:12" ht="20.25" hidden="1">
      <c r="A24" s="11" t="s">
        <v>28</v>
      </c>
      <c r="B24" s="9"/>
      <c r="C24" s="9"/>
      <c r="D24" s="12"/>
      <c r="E24" s="38"/>
      <c r="F24" s="13"/>
      <c r="G24" s="47"/>
      <c r="H24" s="29">
        <v>0</v>
      </c>
      <c r="I24" s="7"/>
      <c r="J24" s="7"/>
      <c r="K24" s="7"/>
      <c r="L24" s="7"/>
    </row>
    <row r="25" spans="1:12" ht="20.25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47">
        <v>151.19999999999999</v>
      </c>
      <c r="H25" s="29">
        <f t="shared" si="0"/>
        <v>100</v>
      </c>
      <c r="I25" s="7"/>
      <c r="J25" s="7"/>
      <c r="K25" s="7"/>
      <c r="L25" s="7"/>
    </row>
    <row r="26" spans="1:12" ht="20.25">
      <c r="A26" s="11" t="s">
        <v>31</v>
      </c>
      <c r="B26" s="9"/>
      <c r="C26" s="9"/>
      <c r="D26" s="12"/>
      <c r="E26" s="38">
        <v>158.6</v>
      </c>
      <c r="F26" s="13">
        <v>158.6</v>
      </c>
      <c r="G26" s="47">
        <v>158.6</v>
      </c>
      <c r="H26" s="29">
        <v>0</v>
      </c>
      <c r="I26" s="7"/>
      <c r="J26" s="7"/>
      <c r="K26" s="7"/>
      <c r="L26" s="7"/>
    </row>
    <row r="27" spans="1:12" ht="20.25">
      <c r="A27" s="11" t="s">
        <v>32</v>
      </c>
      <c r="B27" s="9"/>
      <c r="C27" s="9"/>
      <c r="D27" s="12"/>
      <c r="E27" s="38">
        <v>3800</v>
      </c>
      <c r="F27" s="13">
        <v>3800</v>
      </c>
      <c r="G27" s="47">
        <v>949.9</v>
      </c>
      <c r="H27" s="29">
        <f t="shared" si="0"/>
        <v>24.997368421052631</v>
      </c>
      <c r="I27" s="7"/>
      <c r="J27" s="7"/>
      <c r="K27" s="7"/>
      <c r="L27" s="7"/>
    </row>
    <row r="28" spans="1:12" ht="20.25">
      <c r="A28" s="11" t="s">
        <v>33</v>
      </c>
      <c r="B28" s="9"/>
      <c r="C28" s="9"/>
      <c r="D28" s="12"/>
      <c r="E28" s="38">
        <v>389.5</v>
      </c>
      <c r="F28" s="13">
        <v>194.8</v>
      </c>
      <c r="G28" s="47">
        <v>129.9</v>
      </c>
      <c r="H28" s="29">
        <f t="shared" si="0"/>
        <v>66.683778234086247</v>
      </c>
      <c r="I28" s="7">
        <v>32.5</v>
      </c>
      <c r="J28" s="7"/>
      <c r="K28" s="7"/>
      <c r="L28" s="7"/>
    </row>
    <row r="29" spans="1:12" ht="20.25">
      <c r="A29" s="11" t="s">
        <v>34</v>
      </c>
      <c r="B29" s="9"/>
      <c r="C29" s="9"/>
      <c r="D29" s="12"/>
      <c r="E29" s="7">
        <v>5288.7</v>
      </c>
      <c r="F29" s="13">
        <v>3704</v>
      </c>
      <c r="G29" s="13">
        <v>3704</v>
      </c>
      <c r="H29" s="29">
        <f t="shared" si="0"/>
        <v>100</v>
      </c>
      <c r="I29" s="7">
        <v>3704</v>
      </c>
      <c r="J29" s="7">
        <v>3704</v>
      </c>
      <c r="K29" s="7"/>
      <c r="L29" s="7"/>
    </row>
    <row r="30" spans="1:12" ht="20.25" hidden="1">
      <c r="A30" s="11" t="s">
        <v>35</v>
      </c>
      <c r="B30" s="9"/>
      <c r="C30" s="9"/>
      <c r="D30" s="12"/>
      <c r="E30" s="7"/>
      <c r="F30" s="13"/>
      <c r="G30" s="13">
        <v>0</v>
      </c>
      <c r="H30" s="29" t="e">
        <f t="shared" si="0"/>
        <v>#DIV/0!</v>
      </c>
      <c r="I30" s="7"/>
      <c r="J30" s="7"/>
      <c r="K30" s="7"/>
      <c r="L30" s="7"/>
    </row>
    <row r="31" spans="1:12" ht="20.25" hidden="1">
      <c r="A31" s="11" t="s">
        <v>36</v>
      </c>
      <c r="B31" s="9"/>
      <c r="C31" s="9"/>
      <c r="D31" s="12"/>
      <c r="E31" s="7"/>
      <c r="F31" s="13"/>
      <c r="G31" s="13">
        <v>0</v>
      </c>
      <c r="H31" s="29" t="e">
        <f t="shared" si="0"/>
        <v>#DIV/0!</v>
      </c>
      <c r="I31" s="7"/>
      <c r="J31" s="7"/>
      <c r="K31" s="7"/>
      <c r="L31" s="7"/>
    </row>
    <row r="32" spans="1:12" ht="20.25" hidden="1">
      <c r="A32" s="11" t="s">
        <v>37</v>
      </c>
      <c r="B32" s="9"/>
      <c r="C32" s="9"/>
      <c r="D32" s="12"/>
      <c r="E32" s="7"/>
      <c r="F32" s="13"/>
      <c r="G32" s="13">
        <v>0</v>
      </c>
      <c r="H32" s="29" t="e">
        <f t="shared" si="0"/>
        <v>#DIV/0!</v>
      </c>
      <c r="I32" s="7"/>
      <c r="J32" s="7"/>
      <c r="K32" s="7"/>
      <c r="L32" s="7"/>
    </row>
    <row r="33" spans="1:12" ht="20.25" hidden="1">
      <c r="A33" s="11" t="s">
        <v>38</v>
      </c>
      <c r="B33" s="9"/>
      <c r="C33" s="9"/>
      <c r="D33" s="12"/>
      <c r="E33" s="7"/>
      <c r="F33" s="13"/>
      <c r="G33" s="13">
        <v>0</v>
      </c>
      <c r="H33" s="29" t="e">
        <f t="shared" si="0"/>
        <v>#DIV/0!</v>
      </c>
      <c r="I33" s="7"/>
      <c r="J33" s="7"/>
      <c r="K33" s="7"/>
      <c r="L33" s="7"/>
    </row>
    <row r="34" spans="1:12" ht="20.25" hidden="1">
      <c r="A34" s="11" t="s">
        <v>39</v>
      </c>
      <c r="B34" s="9"/>
      <c r="C34" s="9"/>
      <c r="D34" s="12"/>
      <c r="E34" s="7"/>
      <c r="F34" s="13"/>
      <c r="G34" s="13">
        <v>0</v>
      </c>
      <c r="H34" s="29" t="e">
        <f t="shared" si="0"/>
        <v>#DIV/0!</v>
      </c>
      <c r="I34" s="7"/>
      <c r="J34" s="7"/>
      <c r="K34" s="7"/>
      <c r="L34" s="7"/>
    </row>
    <row r="35" spans="1:12" ht="20.25">
      <c r="A35" s="11" t="s">
        <v>68</v>
      </c>
      <c r="B35" s="9"/>
      <c r="C35" s="9"/>
      <c r="D35" s="12"/>
      <c r="E35" s="7">
        <v>60.9</v>
      </c>
      <c r="F35" s="13">
        <v>60.9</v>
      </c>
      <c r="G35" s="13">
        <v>60.9</v>
      </c>
      <c r="H35" s="29">
        <f t="shared" si="0"/>
        <v>100</v>
      </c>
      <c r="I35" s="7"/>
      <c r="J35" s="7"/>
      <c r="K35" s="7"/>
      <c r="L35" s="7"/>
    </row>
    <row r="36" spans="1:12" ht="20.25" hidden="1">
      <c r="A36" s="11" t="s">
        <v>41</v>
      </c>
      <c r="B36" s="9"/>
      <c r="C36" s="9"/>
      <c r="D36" s="12"/>
      <c r="E36" s="7"/>
      <c r="F36" s="13"/>
      <c r="G36" s="13">
        <v>0</v>
      </c>
      <c r="H36" s="29" t="e">
        <f t="shared" si="0"/>
        <v>#DIV/0!</v>
      </c>
      <c r="I36" s="7"/>
      <c r="J36" s="7"/>
      <c r="K36" s="7"/>
      <c r="L36" s="7"/>
    </row>
    <row r="37" spans="1:12" ht="40.5">
      <c r="A37" s="11" t="s">
        <v>42</v>
      </c>
      <c r="B37" s="9"/>
      <c r="C37" s="9"/>
      <c r="D37" s="12"/>
      <c r="E37" s="7">
        <v>2539</v>
      </c>
      <c r="F37" s="13">
        <v>1142.5999999999999</v>
      </c>
      <c r="G37" s="13">
        <v>0</v>
      </c>
      <c r="H37" s="29">
        <f t="shared" si="0"/>
        <v>0</v>
      </c>
      <c r="I37" s="7"/>
      <c r="J37" s="7"/>
      <c r="K37" s="7"/>
      <c r="L37" s="13"/>
    </row>
    <row r="38" spans="1:12" ht="40.5">
      <c r="A38" s="11" t="s">
        <v>58</v>
      </c>
      <c r="B38" s="9"/>
      <c r="C38" s="9"/>
      <c r="D38" s="12"/>
      <c r="E38" s="7">
        <v>1571.4</v>
      </c>
      <c r="F38" s="13">
        <v>1571.4</v>
      </c>
      <c r="G38" s="13">
        <v>1571.4</v>
      </c>
      <c r="H38" s="29">
        <f t="shared" si="0"/>
        <v>100</v>
      </c>
      <c r="I38" s="7"/>
      <c r="J38" s="7"/>
      <c r="K38" s="7"/>
      <c r="L38" s="13"/>
    </row>
    <row r="39" spans="1:12" ht="40.5">
      <c r="A39" s="11" t="s">
        <v>70</v>
      </c>
      <c r="B39" s="9"/>
      <c r="C39" s="9"/>
      <c r="D39" s="12"/>
      <c r="E39" s="7">
        <v>826.8</v>
      </c>
      <c r="F39" s="13">
        <v>826.8</v>
      </c>
      <c r="G39" s="13">
        <v>826.8</v>
      </c>
      <c r="H39" s="29">
        <f t="shared" si="0"/>
        <v>100</v>
      </c>
      <c r="I39" s="7">
        <v>826.8</v>
      </c>
      <c r="J39" s="7">
        <v>826.8</v>
      </c>
      <c r="K39" s="7"/>
      <c r="L39" s="13"/>
    </row>
    <row r="40" spans="1:12" ht="20.25">
      <c r="A40" s="19" t="s">
        <v>43</v>
      </c>
      <c r="B40" s="5">
        <f>B8+B9</f>
        <v>451128.5</v>
      </c>
      <c r="C40" s="5">
        <f>C8+C9</f>
        <v>155879.30000000005</v>
      </c>
      <c r="D40" s="14">
        <v>104.72529463682079</v>
      </c>
      <c r="E40" s="5">
        <f t="shared" ref="E40:L40" si="1">E8+E9</f>
        <v>523421.60000000003</v>
      </c>
      <c r="F40" s="5">
        <f t="shared" si="1"/>
        <v>274386.30000000005</v>
      </c>
      <c r="G40" s="5">
        <f t="shared" si="1"/>
        <v>216709.09999999998</v>
      </c>
      <c r="H40" s="34">
        <v>105.58205212128213</v>
      </c>
      <c r="I40" s="5">
        <f t="shared" si="1"/>
        <v>37073.4</v>
      </c>
      <c r="J40" s="5">
        <f t="shared" si="1"/>
        <v>6548.4</v>
      </c>
      <c r="K40" s="5">
        <f t="shared" si="1"/>
        <v>60829.799999999952</v>
      </c>
      <c r="L40" s="5">
        <f t="shared" si="1"/>
        <v>0</v>
      </c>
    </row>
    <row r="41" spans="1:12" ht="20.25">
      <c r="A41" s="22"/>
      <c r="B41" s="23"/>
      <c r="C41" s="23"/>
      <c r="D41" s="24"/>
      <c r="E41" s="23"/>
      <c r="F41" s="23"/>
      <c r="G41" s="23"/>
      <c r="H41" s="24"/>
      <c r="I41" s="23"/>
      <c r="J41" s="23"/>
      <c r="K41" s="25"/>
      <c r="L41" s="25"/>
    </row>
    <row r="42" spans="1:12" ht="20.25">
      <c r="A42" s="22"/>
      <c r="B42" s="23"/>
      <c r="C42" s="23"/>
      <c r="D42" s="24"/>
      <c r="E42" s="23"/>
      <c r="F42" s="23"/>
      <c r="G42" s="23"/>
      <c r="H42" s="24"/>
      <c r="I42" s="23"/>
      <c r="J42" s="23"/>
      <c r="K42" s="25"/>
      <c r="L42" s="23"/>
    </row>
    <row r="43" spans="1:12" ht="20.25">
      <c r="A43" s="71" t="s">
        <v>44</v>
      </c>
      <c r="B43" s="71"/>
      <c r="C43" s="71"/>
      <c r="D43" s="2" t="s">
        <v>2</v>
      </c>
      <c r="E43" s="2" t="s">
        <v>45</v>
      </c>
      <c r="F43" s="2"/>
      <c r="G43" s="1"/>
      <c r="H43" s="1"/>
      <c r="I43" s="2" t="s">
        <v>46</v>
      </c>
      <c r="J43" s="1"/>
    </row>
    <row r="46" spans="1:12" ht="20.25">
      <c r="A46" s="16"/>
      <c r="B46" s="15"/>
      <c r="C46" s="15"/>
      <c r="D46" s="17"/>
      <c r="E46" s="15"/>
      <c r="F46" s="15"/>
      <c r="G46" s="15"/>
      <c r="H46" s="17"/>
      <c r="I46" s="15"/>
      <c r="J46" s="15"/>
    </row>
    <row r="47" spans="1:12" ht="20.25">
      <c r="A47" s="1"/>
      <c r="B47" s="15"/>
      <c r="C47" s="15"/>
      <c r="D47" s="17"/>
      <c r="E47" s="15"/>
      <c r="F47" s="15"/>
      <c r="G47" s="15"/>
      <c r="H47" s="17"/>
      <c r="I47" s="15"/>
      <c r="J47" s="15"/>
    </row>
  </sheetData>
  <mergeCells count="17"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  <mergeCell ref="A43:C43"/>
    <mergeCell ref="E6:E7"/>
    <mergeCell ref="F6:F7"/>
    <mergeCell ref="G6:G7"/>
    <mergeCell ref="H6:H7"/>
  </mergeCells>
  <pageMargins left="0" right="0" top="0" bottom="0" header="0" footer="0"/>
  <pageSetup paperSize="9" scale="61" orientation="landscape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48"/>
  <sheetViews>
    <sheetView topLeftCell="B1" workbookViewId="0">
      <selection activeCell="B1" sqref="A1:XFD1048576"/>
    </sheetView>
  </sheetViews>
  <sheetFormatPr defaultRowHeight="15"/>
  <cols>
    <col min="1" max="1" width="80.7109375" customWidth="1"/>
    <col min="2" max="2" width="15.42578125" customWidth="1"/>
    <col min="3" max="3" width="13" customWidth="1"/>
    <col min="5" max="6" width="15.140625" customWidth="1"/>
    <col min="7" max="7" width="15.42578125" customWidth="1"/>
    <col min="8" max="8" width="12.5703125" bestFit="1" customWidth="1"/>
    <col min="9" max="9" width="12.85546875" customWidth="1"/>
    <col min="10" max="10" width="14" customWidth="1"/>
    <col min="11" max="11" width="14.85546875" bestFit="1" customWidth="1"/>
    <col min="12" max="12" width="16.42578125" customWidth="1"/>
  </cols>
  <sheetData>
    <row r="1" spans="1:14" ht="20.25">
      <c r="A1" s="57" t="s">
        <v>0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</row>
    <row r="2" spans="1:14" ht="20.25">
      <c r="A2" s="58" t="s">
        <v>1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</row>
    <row r="3" spans="1:14" ht="20.25">
      <c r="A3" s="58" t="s">
        <v>71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</row>
    <row r="4" spans="1:14" ht="20.25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4" ht="20.25">
      <c r="A5" s="59" t="s">
        <v>3</v>
      </c>
      <c r="B5" s="62" t="s">
        <v>4</v>
      </c>
      <c r="C5" s="63"/>
      <c r="D5" s="63"/>
      <c r="E5" s="64" t="s">
        <v>47</v>
      </c>
      <c r="F5" s="65"/>
      <c r="G5" s="65"/>
      <c r="H5" s="65"/>
      <c r="I5" s="65"/>
      <c r="J5" s="66"/>
      <c r="K5" s="67" t="s">
        <v>51</v>
      </c>
      <c r="L5" s="67"/>
    </row>
    <row r="6" spans="1:14" ht="22.5" customHeight="1">
      <c r="A6" s="60"/>
      <c r="B6" s="68" t="s">
        <v>5</v>
      </c>
      <c r="C6" s="59" t="s">
        <v>6</v>
      </c>
      <c r="D6" s="59" t="s">
        <v>7</v>
      </c>
      <c r="E6" s="68" t="s">
        <v>8</v>
      </c>
      <c r="F6" s="72" t="s">
        <v>65</v>
      </c>
      <c r="G6" s="59" t="s">
        <v>6</v>
      </c>
      <c r="H6" s="59" t="s">
        <v>7</v>
      </c>
      <c r="I6" s="70" t="s">
        <v>66</v>
      </c>
      <c r="J6" s="67" t="s">
        <v>9</v>
      </c>
      <c r="K6" s="67"/>
      <c r="L6" s="67"/>
    </row>
    <row r="7" spans="1:14" ht="20.25">
      <c r="A7" s="61"/>
      <c r="B7" s="69"/>
      <c r="C7" s="61"/>
      <c r="D7" s="61"/>
      <c r="E7" s="69"/>
      <c r="F7" s="73"/>
      <c r="G7" s="61"/>
      <c r="H7" s="61"/>
      <c r="I7" s="70"/>
      <c r="J7" s="67"/>
      <c r="K7" s="55" t="s">
        <v>10</v>
      </c>
      <c r="L7" s="55" t="s">
        <v>11</v>
      </c>
    </row>
    <row r="8" spans="1:14" ht="20.25">
      <c r="A8" s="32" t="s">
        <v>12</v>
      </c>
      <c r="B8" s="36">
        <v>166868</v>
      </c>
      <c r="C8" s="40">
        <v>49757.8</v>
      </c>
      <c r="D8" s="30">
        <f>C8/B8*100</f>
        <v>29.818659059855694</v>
      </c>
      <c r="E8" s="26">
        <v>187313</v>
      </c>
      <c r="F8" s="26">
        <v>80212</v>
      </c>
      <c r="G8" s="27">
        <v>60365.7</v>
      </c>
      <c r="H8" s="29">
        <f>G8/F8*100</f>
        <v>75.25769211589288</v>
      </c>
      <c r="I8" s="26">
        <v>16523.099999999999</v>
      </c>
      <c r="J8" s="27">
        <v>3567.3</v>
      </c>
      <c r="K8" s="31">
        <f>G8-C8</f>
        <v>10607.899999999994</v>
      </c>
      <c r="L8" s="28"/>
      <c r="N8" s="45"/>
    </row>
    <row r="9" spans="1:14" ht="40.5" customHeight="1">
      <c r="A9" s="4" t="s">
        <v>13</v>
      </c>
      <c r="B9" s="35">
        <v>284260.5</v>
      </c>
      <c r="C9" s="41">
        <v>119906.10000000002</v>
      </c>
      <c r="D9" s="30">
        <f>C9/B9*100</f>
        <v>42.181766372746132</v>
      </c>
      <c r="E9" s="37">
        <f>E10+E11+E12+E13+E14+E15+E16+E17+E18+E19+E20+E21+E22+E23+E24+E25+E26+E27+E28+E29+E30+E31+E32+E33+E34+E35+E36+E37+E38+E39+E40</f>
        <v>340808.60000000003</v>
      </c>
      <c r="F9" s="37">
        <f>F10+F11+F12+F13+F14+F15+F16+F17+F18+F19+F20+F21+F22+F23+F24+F25+F26+F27+F28+F29+F30+F31+F32+F33+F34+F35+F36+F37+F38+F39+F40</f>
        <v>198874.30000000005</v>
      </c>
      <c r="G9" s="37">
        <f>G10+G11+G12+G13+G14+G15+G16+G17+G18+G19+G20+G21+G22+G23+G24+G25+G26+G27+G28+G29+G30+G31+G32+G33+G34+G35+G36+G37+G38+G39+G40</f>
        <v>164671.19999999998</v>
      </c>
      <c r="H9" s="29">
        <f t="shared" ref="H9:H40" si="0">G9/F9*100</f>
        <v>82.801649081857207</v>
      </c>
      <c r="I9" s="37">
        <f>I10+I11+I12+I13+I14+I15+I16+I17+I18+I19+I20+I21+I22+I23+I24+I25+I26+I27+I28+I29+I30+I31+I32+I33+I34+I35+I36+I37+I38+I39+I40</f>
        <v>28878.1</v>
      </c>
      <c r="J9" s="37">
        <f>J10+J11+J12+J13+J14+J15+J16+J17+J18+J19+J20+J21+J22+J23+J24+J25+J26+J27+J28+J29+J30+J31+J32+J33+J34+J35+J36+J37+J38+J39+J40</f>
        <v>3933.7</v>
      </c>
      <c r="K9" s="31">
        <f>G9-C9</f>
        <v>44765.099999999962</v>
      </c>
      <c r="L9" s="31"/>
      <c r="M9" s="45"/>
      <c r="N9" s="45"/>
    </row>
    <row r="10" spans="1:14" ht="20.25">
      <c r="A10" s="21" t="s">
        <v>14</v>
      </c>
      <c r="B10" s="5"/>
      <c r="C10" s="6"/>
      <c r="D10" s="20"/>
      <c r="E10" s="38">
        <v>99769.5</v>
      </c>
      <c r="F10" s="13">
        <v>44896.3</v>
      </c>
      <c r="G10" s="47">
        <v>28268</v>
      </c>
      <c r="H10" s="29">
        <f t="shared" si="0"/>
        <v>62.962872218868817</v>
      </c>
      <c r="I10" s="7">
        <v>8314</v>
      </c>
      <c r="J10" s="7"/>
      <c r="K10" s="7"/>
      <c r="L10" s="7"/>
      <c r="M10" s="45"/>
    </row>
    <row r="11" spans="1:14" ht="40.5">
      <c r="A11" s="8" t="s">
        <v>15</v>
      </c>
      <c r="B11" s="9"/>
      <c r="C11" s="18"/>
      <c r="D11" s="10"/>
      <c r="E11" s="38">
        <v>26242.9</v>
      </c>
      <c r="F11" s="13">
        <v>11809.3</v>
      </c>
      <c r="G11" s="47">
        <v>7436</v>
      </c>
      <c r="H11" s="29">
        <f t="shared" si="0"/>
        <v>62.967322364577072</v>
      </c>
      <c r="I11" s="7">
        <v>2187</v>
      </c>
      <c r="J11" s="7"/>
      <c r="K11" s="7"/>
      <c r="L11" s="7"/>
    </row>
    <row r="12" spans="1:14" ht="20.25">
      <c r="A12" s="8" t="s">
        <v>16</v>
      </c>
      <c r="B12" s="5"/>
      <c r="C12" s="6"/>
      <c r="D12" s="20"/>
      <c r="E12" s="38">
        <v>43081.2</v>
      </c>
      <c r="F12" s="13">
        <v>30156.799999999999</v>
      </c>
      <c r="G12" s="47">
        <v>28228</v>
      </c>
      <c r="H12" s="29">
        <f t="shared" si="0"/>
        <v>93.604095925297116</v>
      </c>
      <c r="I12" s="7">
        <v>9448</v>
      </c>
      <c r="J12" s="7"/>
      <c r="K12" s="7"/>
      <c r="L12" s="7"/>
    </row>
    <row r="13" spans="1:14" ht="20.25">
      <c r="A13" s="21" t="s">
        <v>17</v>
      </c>
      <c r="B13" s="5"/>
      <c r="C13" s="6"/>
      <c r="D13" s="20"/>
      <c r="E13" s="38">
        <v>3285.9</v>
      </c>
      <c r="F13" s="13">
        <v>1643</v>
      </c>
      <c r="G13" s="47">
        <v>1150.0999999999999</v>
      </c>
      <c r="H13" s="29">
        <f t="shared" si="0"/>
        <v>70</v>
      </c>
      <c r="I13" s="7">
        <v>329</v>
      </c>
      <c r="J13" s="7"/>
      <c r="K13" s="7"/>
      <c r="L13" s="7"/>
    </row>
    <row r="14" spans="1:14" ht="20.25">
      <c r="A14" s="21" t="s">
        <v>18</v>
      </c>
      <c r="B14" s="5"/>
      <c r="C14" s="6"/>
      <c r="D14" s="20"/>
      <c r="E14" s="38">
        <v>36.9</v>
      </c>
      <c r="F14" s="13">
        <v>16.600000000000001</v>
      </c>
      <c r="G14" s="47">
        <v>10</v>
      </c>
      <c r="H14" s="29">
        <f t="shared" si="0"/>
        <v>60.240963855421683</v>
      </c>
      <c r="I14" s="7">
        <v>3</v>
      </c>
      <c r="J14" s="7"/>
      <c r="K14" s="7"/>
      <c r="L14" s="7"/>
    </row>
    <row r="15" spans="1:14" ht="20.25">
      <c r="A15" s="21" t="s">
        <v>19</v>
      </c>
      <c r="B15" s="5"/>
      <c r="C15" s="6"/>
      <c r="D15" s="20"/>
      <c r="E15" s="38">
        <v>90.2</v>
      </c>
      <c r="F15" s="13"/>
      <c r="G15" s="47"/>
      <c r="H15" s="29">
        <v>0</v>
      </c>
      <c r="I15" s="7"/>
      <c r="J15" s="7"/>
      <c r="K15" s="7"/>
      <c r="L15" s="7"/>
    </row>
    <row r="16" spans="1:14" ht="20.25">
      <c r="A16" s="21" t="s">
        <v>20</v>
      </c>
      <c r="B16" s="5"/>
      <c r="C16" s="6"/>
      <c r="D16" s="20"/>
      <c r="E16" s="38">
        <v>145334.39999999999</v>
      </c>
      <c r="F16" s="13">
        <v>91560.7</v>
      </c>
      <c r="G16" s="47">
        <v>85190.1</v>
      </c>
      <c r="H16" s="29">
        <f t="shared" si="0"/>
        <v>93.042211341765636</v>
      </c>
      <c r="I16" s="7"/>
      <c r="J16" s="7"/>
      <c r="K16" s="7"/>
      <c r="L16" s="7"/>
    </row>
    <row r="17" spans="1:12" ht="20.25">
      <c r="A17" s="21" t="s">
        <v>21</v>
      </c>
      <c r="B17" s="5"/>
      <c r="C17" s="6"/>
      <c r="D17" s="20"/>
      <c r="E17" s="38">
        <v>478.3</v>
      </c>
      <c r="F17" s="13">
        <v>215.2</v>
      </c>
      <c r="G17" s="47">
        <v>135.6</v>
      </c>
      <c r="H17" s="29">
        <f t="shared" si="0"/>
        <v>63.011152416356872</v>
      </c>
      <c r="I17" s="7">
        <v>40</v>
      </c>
      <c r="J17" s="7"/>
      <c r="K17" s="7"/>
      <c r="L17" s="7"/>
    </row>
    <row r="18" spans="1:12" ht="20.25">
      <c r="A18" s="21" t="s">
        <v>22</v>
      </c>
      <c r="B18" s="5"/>
      <c r="C18" s="6"/>
      <c r="D18" s="20"/>
      <c r="E18" s="38">
        <v>232.7</v>
      </c>
      <c r="F18" s="13">
        <v>104.7</v>
      </c>
      <c r="G18" s="47">
        <v>65.900000000000006</v>
      </c>
      <c r="H18" s="29">
        <f t="shared" si="0"/>
        <v>62.941738299904493</v>
      </c>
      <c r="I18" s="7">
        <v>19.399999999999999</v>
      </c>
      <c r="J18" s="7"/>
      <c r="K18" s="7"/>
      <c r="L18" s="7"/>
    </row>
    <row r="19" spans="1:12" ht="40.5">
      <c r="A19" s="21" t="s">
        <v>23</v>
      </c>
      <c r="B19" s="5"/>
      <c r="C19" s="6"/>
      <c r="D19" s="20"/>
      <c r="E19" s="38">
        <v>726</v>
      </c>
      <c r="F19" s="13">
        <v>363</v>
      </c>
      <c r="G19" s="47">
        <v>217.8</v>
      </c>
      <c r="H19" s="29">
        <f t="shared" si="0"/>
        <v>60</v>
      </c>
      <c r="I19" s="7">
        <v>60.5</v>
      </c>
      <c r="J19" s="7">
        <v>60.5</v>
      </c>
      <c r="K19" s="7"/>
      <c r="L19" s="7"/>
    </row>
    <row r="20" spans="1:12" ht="20.25">
      <c r="A20" s="21" t="s">
        <v>24</v>
      </c>
      <c r="B20" s="5"/>
      <c r="C20" s="6"/>
      <c r="D20" s="20"/>
      <c r="E20" s="38">
        <v>1591</v>
      </c>
      <c r="F20" s="13">
        <v>1591</v>
      </c>
      <c r="G20" s="47">
        <v>1591</v>
      </c>
      <c r="H20" s="29">
        <f t="shared" si="0"/>
        <v>100</v>
      </c>
      <c r="I20" s="7"/>
      <c r="J20" s="7"/>
      <c r="K20" s="7"/>
      <c r="L20" s="7"/>
    </row>
    <row r="21" spans="1:12" ht="40.5">
      <c r="A21" s="21" t="s">
        <v>25</v>
      </c>
      <c r="B21" s="5"/>
      <c r="C21" s="6"/>
      <c r="D21" s="20"/>
      <c r="E21" s="38">
        <v>452.3</v>
      </c>
      <c r="F21" s="13">
        <v>226.2</v>
      </c>
      <c r="G21" s="47">
        <v>150.80000000000001</v>
      </c>
      <c r="H21" s="29">
        <f t="shared" si="0"/>
        <v>66.666666666666671</v>
      </c>
      <c r="I21" s="7">
        <v>37.700000000000003</v>
      </c>
      <c r="J21" s="7"/>
      <c r="K21" s="7"/>
      <c r="L21" s="7"/>
    </row>
    <row r="22" spans="1:12" ht="20.25">
      <c r="A22" s="21" t="s">
        <v>26</v>
      </c>
      <c r="B22" s="5"/>
      <c r="C22" s="6"/>
      <c r="D22" s="20"/>
      <c r="E22" s="38">
        <v>36.299999999999997</v>
      </c>
      <c r="F22" s="13">
        <v>16.3</v>
      </c>
      <c r="G22" s="47">
        <v>10.3</v>
      </c>
      <c r="H22" s="29">
        <f t="shared" si="0"/>
        <v>63.190184049079754</v>
      </c>
      <c r="I22" s="7">
        <v>3</v>
      </c>
      <c r="J22" s="7"/>
      <c r="K22" s="7"/>
      <c r="L22" s="7"/>
    </row>
    <row r="23" spans="1:12" ht="20.25">
      <c r="A23" s="11" t="s">
        <v>27</v>
      </c>
      <c r="B23" s="9"/>
      <c r="C23" s="9"/>
      <c r="D23" s="12"/>
      <c r="E23" s="38">
        <v>791.7</v>
      </c>
      <c r="F23" s="13">
        <v>791.7</v>
      </c>
      <c r="G23" s="47">
        <v>791.7</v>
      </c>
      <c r="H23" s="29">
        <f t="shared" si="0"/>
        <v>100</v>
      </c>
      <c r="I23" s="7"/>
      <c r="J23" s="7"/>
      <c r="K23" s="7"/>
      <c r="L23" s="7"/>
    </row>
    <row r="24" spans="1:12" ht="20.25" hidden="1">
      <c r="A24" s="11" t="s">
        <v>28</v>
      </c>
      <c r="B24" s="9"/>
      <c r="C24" s="9"/>
      <c r="D24" s="12"/>
      <c r="E24" s="38"/>
      <c r="F24" s="13"/>
      <c r="G24" s="47"/>
      <c r="H24" s="29">
        <v>0</v>
      </c>
      <c r="I24" s="7"/>
      <c r="J24" s="7"/>
      <c r="K24" s="7"/>
      <c r="L24" s="7"/>
    </row>
    <row r="25" spans="1:12" ht="20.25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47">
        <v>151.19999999999999</v>
      </c>
      <c r="H25" s="29">
        <f t="shared" si="0"/>
        <v>100</v>
      </c>
      <c r="I25" s="7"/>
      <c r="J25" s="7"/>
      <c r="K25" s="7"/>
      <c r="L25" s="7"/>
    </row>
    <row r="26" spans="1:12" ht="20.25">
      <c r="A26" s="11" t="s">
        <v>31</v>
      </c>
      <c r="B26" s="9"/>
      <c r="C26" s="9"/>
      <c r="D26" s="12"/>
      <c r="E26" s="38">
        <v>221.2</v>
      </c>
      <c r="F26" s="13">
        <v>221.2</v>
      </c>
      <c r="G26" s="47">
        <v>221.2</v>
      </c>
      <c r="H26" s="29">
        <f t="shared" si="0"/>
        <v>100</v>
      </c>
      <c r="I26" s="7">
        <v>62.6</v>
      </c>
      <c r="J26" s="7">
        <v>62.6</v>
      </c>
      <c r="K26" s="7"/>
      <c r="L26" s="7"/>
    </row>
    <row r="27" spans="1:12" ht="20.25">
      <c r="A27" s="11" t="s">
        <v>32</v>
      </c>
      <c r="B27" s="9"/>
      <c r="C27" s="9"/>
      <c r="D27" s="12"/>
      <c r="E27" s="38">
        <v>3800</v>
      </c>
      <c r="F27" s="13">
        <v>3800</v>
      </c>
      <c r="G27" s="47">
        <v>949.9</v>
      </c>
      <c r="H27" s="29">
        <f t="shared" si="0"/>
        <v>24.997368421052631</v>
      </c>
      <c r="I27" s="7"/>
      <c r="J27" s="7"/>
      <c r="K27" s="7"/>
      <c r="L27" s="7"/>
    </row>
    <row r="28" spans="1:12" ht="20.25">
      <c r="A28" s="11" t="s">
        <v>33</v>
      </c>
      <c r="B28" s="9"/>
      <c r="C28" s="9"/>
      <c r="D28" s="12"/>
      <c r="E28" s="38">
        <v>389.5</v>
      </c>
      <c r="F28" s="13">
        <v>194.8</v>
      </c>
      <c r="G28" s="47">
        <v>129.9</v>
      </c>
      <c r="H28" s="29">
        <f t="shared" si="0"/>
        <v>66.683778234086247</v>
      </c>
      <c r="I28" s="7">
        <v>32.5</v>
      </c>
      <c r="J28" s="7"/>
      <c r="K28" s="7"/>
      <c r="L28" s="7"/>
    </row>
    <row r="29" spans="1:12" ht="20.25">
      <c r="A29" s="11" t="s">
        <v>34</v>
      </c>
      <c r="B29" s="9"/>
      <c r="C29" s="9"/>
      <c r="D29" s="12"/>
      <c r="E29" s="7">
        <v>5288.7</v>
      </c>
      <c r="F29" s="13">
        <v>3704</v>
      </c>
      <c r="G29" s="13">
        <v>3704</v>
      </c>
      <c r="H29" s="29">
        <f t="shared" si="0"/>
        <v>100</v>
      </c>
      <c r="I29" s="7">
        <v>3704</v>
      </c>
      <c r="J29" s="7"/>
      <c r="K29" s="7"/>
      <c r="L29" s="7"/>
    </row>
    <row r="30" spans="1:12" ht="20.25" hidden="1">
      <c r="A30" s="11" t="s">
        <v>35</v>
      </c>
      <c r="B30" s="9"/>
      <c r="C30" s="9"/>
      <c r="D30" s="12"/>
      <c r="E30" s="7"/>
      <c r="F30" s="13"/>
      <c r="G30" s="13">
        <v>0</v>
      </c>
      <c r="H30" s="29" t="e">
        <f t="shared" si="0"/>
        <v>#DIV/0!</v>
      </c>
      <c r="I30" s="7"/>
      <c r="J30" s="7"/>
      <c r="K30" s="7"/>
      <c r="L30" s="7"/>
    </row>
    <row r="31" spans="1:12" ht="20.25" hidden="1">
      <c r="A31" s="11" t="s">
        <v>36</v>
      </c>
      <c r="B31" s="9"/>
      <c r="C31" s="9"/>
      <c r="D31" s="12"/>
      <c r="E31" s="7"/>
      <c r="F31" s="13"/>
      <c r="G31" s="13">
        <v>0</v>
      </c>
      <c r="H31" s="29" t="e">
        <f t="shared" si="0"/>
        <v>#DIV/0!</v>
      </c>
      <c r="I31" s="7"/>
      <c r="J31" s="7"/>
      <c r="K31" s="7"/>
      <c r="L31" s="7"/>
    </row>
    <row r="32" spans="1:12" ht="20.25" hidden="1">
      <c r="A32" s="11" t="s">
        <v>37</v>
      </c>
      <c r="B32" s="9"/>
      <c r="C32" s="9"/>
      <c r="D32" s="12"/>
      <c r="E32" s="7"/>
      <c r="F32" s="13"/>
      <c r="G32" s="13">
        <v>0</v>
      </c>
      <c r="H32" s="29" t="e">
        <f t="shared" si="0"/>
        <v>#DIV/0!</v>
      </c>
      <c r="I32" s="7"/>
      <c r="J32" s="7"/>
      <c r="K32" s="7"/>
      <c r="L32" s="7"/>
    </row>
    <row r="33" spans="1:12" ht="20.25" hidden="1">
      <c r="A33" s="11" t="s">
        <v>38</v>
      </c>
      <c r="B33" s="9"/>
      <c r="C33" s="9"/>
      <c r="D33" s="12"/>
      <c r="E33" s="7"/>
      <c r="F33" s="13"/>
      <c r="G33" s="13">
        <v>0</v>
      </c>
      <c r="H33" s="29" t="e">
        <f t="shared" si="0"/>
        <v>#DIV/0!</v>
      </c>
      <c r="I33" s="7"/>
      <c r="J33" s="7"/>
      <c r="K33" s="7"/>
      <c r="L33" s="7"/>
    </row>
    <row r="34" spans="1:12" ht="20.25" hidden="1">
      <c r="A34" s="11" t="s">
        <v>39</v>
      </c>
      <c r="B34" s="9"/>
      <c r="C34" s="9"/>
      <c r="D34" s="12"/>
      <c r="E34" s="7"/>
      <c r="F34" s="13"/>
      <c r="G34" s="13">
        <v>0</v>
      </c>
      <c r="H34" s="29" t="e">
        <f t="shared" si="0"/>
        <v>#DIV/0!</v>
      </c>
      <c r="I34" s="7"/>
      <c r="J34" s="7"/>
      <c r="K34" s="7"/>
      <c r="L34" s="7"/>
    </row>
    <row r="35" spans="1:12" ht="20.25">
      <c r="A35" s="11" t="s">
        <v>68</v>
      </c>
      <c r="B35" s="9"/>
      <c r="C35" s="9"/>
      <c r="D35" s="12"/>
      <c r="E35" s="7">
        <v>60.9</v>
      </c>
      <c r="F35" s="13">
        <v>60.9</v>
      </c>
      <c r="G35" s="13">
        <v>60.9</v>
      </c>
      <c r="H35" s="29">
        <f t="shared" si="0"/>
        <v>100</v>
      </c>
      <c r="I35" s="7"/>
      <c r="J35" s="7"/>
      <c r="K35" s="7"/>
      <c r="L35" s="7"/>
    </row>
    <row r="36" spans="1:12" ht="20.25" hidden="1">
      <c r="A36" s="11" t="s">
        <v>41</v>
      </c>
      <c r="B36" s="9"/>
      <c r="C36" s="9"/>
      <c r="D36" s="12"/>
      <c r="E36" s="7"/>
      <c r="F36" s="13"/>
      <c r="G36" s="13">
        <v>0</v>
      </c>
      <c r="H36" s="29" t="e">
        <f t="shared" si="0"/>
        <v>#DIV/0!</v>
      </c>
      <c r="I36" s="7"/>
      <c r="J36" s="7"/>
      <c r="K36" s="7"/>
      <c r="L36" s="7"/>
    </row>
    <row r="37" spans="1:12" ht="40.5">
      <c r="A37" s="11" t="s">
        <v>42</v>
      </c>
      <c r="B37" s="9"/>
      <c r="C37" s="9"/>
      <c r="D37" s="12"/>
      <c r="E37" s="7">
        <v>2539</v>
      </c>
      <c r="F37" s="13">
        <v>1142.5999999999999</v>
      </c>
      <c r="G37" s="13">
        <v>0</v>
      </c>
      <c r="H37" s="29">
        <f t="shared" si="0"/>
        <v>0</v>
      </c>
      <c r="I37" s="7"/>
      <c r="J37" s="7"/>
      <c r="K37" s="7"/>
      <c r="L37" s="13"/>
    </row>
    <row r="38" spans="1:12" ht="40.5">
      <c r="A38" s="11" t="s">
        <v>58</v>
      </c>
      <c r="B38" s="9"/>
      <c r="C38" s="9"/>
      <c r="D38" s="12"/>
      <c r="E38" s="7">
        <v>1571.4</v>
      </c>
      <c r="F38" s="13">
        <v>1571.4</v>
      </c>
      <c r="G38" s="13">
        <v>1571.4</v>
      </c>
      <c r="H38" s="29">
        <f t="shared" si="0"/>
        <v>100</v>
      </c>
      <c r="I38" s="7"/>
      <c r="J38" s="7"/>
      <c r="K38" s="7"/>
      <c r="L38" s="13"/>
    </row>
    <row r="39" spans="1:12" ht="40.5">
      <c r="A39" s="11" t="s">
        <v>70</v>
      </c>
      <c r="B39" s="9"/>
      <c r="C39" s="9"/>
      <c r="D39" s="12"/>
      <c r="E39" s="7">
        <v>826.8</v>
      </c>
      <c r="F39" s="13">
        <v>826.8</v>
      </c>
      <c r="G39" s="13">
        <v>826.8</v>
      </c>
      <c r="H39" s="29">
        <f t="shared" si="0"/>
        <v>100</v>
      </c>
      <c r="I39" s="7">
        <v>826.8</v>
      </c>
      <c r="J39" s="7"/>
      <c r="K39" s="7"/>
      <c r="L39" s="13"/>
    </row>
    <row r="40" spans="1:12" ht="20.25">
      <c r="A40" s="11" t="s">
        <v>72</v>
      </c>
      <c r="B40" s="9"/>
      <c r="C40" s="9"/>
      <c r="D40" s="12"/>
      <c r="E40" s="7">
        <v>3810.6</v>
      </c>
      <c r="F40" s="13">
        <v>3810.6</v>
      </c>
      <c r="G40" s="13">
        <v>3810.6</v>
      </c>
      <c r="H40" s="29">
        <f t="shared" si="0"/>
        <v>100</v>
      </c>
      <c r="I40" s="7">
        <v>3810.6</v>
      </c>
      <c r="J40" s="7">
        <v>3810.6</v>
      </c>
      <c r="K40" s="7"/>
      <c r="L40" s="13"/>
    </row>
    <row r="41" spans="1:12" ht="20.25">
      <c r="A41" s="19" t="s">
        <v>43</v>
      </c>
      <c r="B41" s="5">
        <f>B8+B9</f>
        <v>451128.5</v>
      </c>
      <c r="C41" s="5">
        <f>C8+C9</f>
        <v>169663.90000000002</v>
      </c>
      <c r="D41" s="14">
        <v>104.72529463682079</v>
      </c>
      <c r="E41" s="5">
        <f t="shared" ref="E41:L41" si="1">E8+E9</f>
        <v>528121.60000000009</v>
      </c>
      <c r="F41" s="5">
        <f t="shared" si="1"/>
        <v>279086.30000000005</v>
      </c>
      <c r="G41" s="5">
        <f t="shared" si="1"/>
        <v>225036.89999999997</v>
      </c>
      <c r="H41" s="34">
        <v>105.58205212128213</v>
      </c>
      <c r="I41" s="5">
        <f t="shared" si="1"/>
        <v>45401.2</v>
      </c>
      <c r="J41" s="5">
        <f t="shared" si="1"/>
        <v>7501</v>
      </c>
      <c r="K41" s="5">
        <f t="shared" si="1"/>
        <v>55372.999999999956</v>
      </c>
      <c r="L41" s="5">
        <f t="shared" si="1"/>
        <v>0</v>
      </c>
    </row>
    <row r="42" spans="1:12" ht="20.25">
      <c r="A42" s="22"/>
      <c r="B42" s="23"/>
      <c r="C42" s="23"/>
      <c r="D42" s="24"/>
      <c r="E42" s="23"/>
      <c r="F42" s="23"/>
      <c r="G42" s="23"/>
      <c r="H42" s="24"/>
      <c r="I42" s="23"/>
      <c r="J42" s="23"/>
      <c r="K42" s="25"/>
      <c r="L42" s="25"/>
    </row>
    <row r="43" spans="1:12" ht="20.25">
      <c r="A43" s="22"/>
      <c r="B43" s="23"/>
      <c r="C43" s="23"/>
      <c r="D43" s="24"/>
      <c r="E43" s="23"/>
      <c r="F43" s="23"/>
      <c r="G43" s="23"/>
      <c r="H43" s="24"/>
      <c r="I43" s="23"/>
      <c r="J43" s="23"/>
      <c r="K43" s="25"/>
      <c r="L43" s="23"/>
    </row>
    <row r="44" spans="1:12" ht="20.25">
      <c r="A44" s="71" t="s">
        <v>44</v>
      </c>
      <c r="B44" s="71"/>
      <c r="C44" s="71"/>
      <c r="D44" s="2" t="s">
        <v>2</v>
      </c>
      <c r="E44" s="2" t="s">
        <v>45</v>
      </c>
      <c r="F44" s="2"/>
      <c r="G44" s="1"/>
      <c r="H44" s="1"/>
      <c r="I44" s="2" t="s">
        <v>46</v>
      </c>
      <c r="J44" s="1"/>
    </row>
    <row r="47" spans="1:12" ht="20.25">
      <c r="A47" s="16"/>
      <c r="B47" s="15"/>
      <c r="C47" s="15"/>
      <c r="D47" s="17"/>
      <c r="E47" s="15"/>
      <c r="F47" s="15"/>
      <c r="G47" s="15"/>
      <c r="H47" s="17"/>
      <c r="I47" s="15"/>
      <c r="J47" s="15"/>
    </row>
    <row r="48" spans="1:12" ht="20.25">
      <c r="B48" s="15"/>
      <c r="C48" s="15"/>
      <c r="D48" s="17"/>
      <c r="E48" s="15"/>
      <c r="F48" s="15"/>
      <c r="G48" s="15"/>
      <c r="H48" s="17"/>
      <c r="I48" s="15"/>
      <c r="J48" s="15"/>
    </row>
  </sheetData>
  <mergeCells count="17">
    <mergeCell ref="A44:C44"/>
    <mergeCell ref="E6:E7"/>
    <mergeCell ref="F6:F7"/>
    <mergeCell ref="G6:G7"/>
    <mergeCell ref="H6:H7"/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</mergeCells>
  <pageMargins left="0.19685039370078741" right="0.19685039370078741" top="0.19685039370078741" bottom="0.19685039370078741" header="0" footer="0"/>
  <pageSetup paperSize="9" scale="60" orientation="landscape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48"/>
  <sheetViews>
    <sheetView tabSelected="1" topLeftCell="B1" workbookViewId="0">
      <selection activeCell="M10" sqref="M10"/>
    </sheetView>
  </sheetViews>
  <sheetFormatPr defaultRowHeight="15"/>
  <cols>
    <col min="1" max="1" width="80.7109375" customWidth="1"/>
    <col min="2" max="2" width="15.42578125" customWidth="1"/>
    <col min="3" max="3" width="13" customWidth="1"/>
    <col min="5" max="6" width="15.140625" customWidth="1"/>
    <col min="7" max="7" width="15.42578125" customWidth="1"/>
    <col min="8" max="8" width="12.5703125" bestFit="1" customWidth="1"/>
    <col min="9" max="9" width="12.85546875" customWidth="1"/>
    <col min="10" max="10" width="14" customWidth="1"/>
    <col min="11" max="11" width="14.85546875" bestFit="1" customWidth="1"/>
    <col min="12" max="12" width="16.42578125" customWidth="1"/>
  </cols>
  <sheetData>
    <row r="1" spans="1:14" ht="20.25">
      <c r="A1" s="57" t="s">
        <v>0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</row>
    <row r="2" spans="1:14" ht="20.25">
      <c r="A2" s="58" t="s">
        <v>1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</row>
    <row r="3" spans="1:14" ht="20.25">
      <c r="A3" s="58" t="s">
        <v>73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</row>
    <row r="4" spans="1:14" ht="20.25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4" ht="20.25">
      <c r="A5" s="59" t="s">
        <v>3</v>
      </c>
      <c r="B5" s="62" t="s">
        <v>4</v>
      </c>
      <c r="C5" s="63"/>
      <c r="D5" s="63"/>
      <c r="E5" s="64" t="s">
        <v>47</v>
      </c>
      <c r="F5" s="65"/>
      <c r="G5" s="65"/>
      <c r="H5" s="65"/>
      <c r="I5" s="65"/>
      <c r="J5" s="66"/>
      <c r="K5" s="67" t="s">
        <v>51</v>
      </c>
      <c r="L5" s="67"/>
    </row>
    <row r="6" spans="1:14" ht="22.5" customHeight="1">
      <c r="A6" s="60"/>
      <c r="B6" s="68" t="s">
        <v>5</v>
      </c>
      <c r="C6" s="59" t="s">
        <v>6</v>
      </c>
      <c r="D6" s="59" t="s">
        <v>7</v>
      </c>
      <c r="E6" s="68" t="s">
        <v>8</v>
      </c>
      <c r="F6" s="72" t="s">
        <v>65</v>
      </c>
      <c r="G6" s="59" t="s">
        <v>6</v>
      </c>
      <c r="H6" s="59" t="s">
        <v>7</v>
      </c>
      <c r="I6" s="70" t="s">
        <v>66</v>
      </c>
      <c r="J6" s="67" t="s">
        <v>9</v>
      </c>
      <c r="K6" s="67"/>
      <c r="L6" s="67"/>
    </row>
    <row r="7" spans="1:14" ht="20.25">
      <c r="A7" s="61"/>
      <c r="B7" s="69"/>
      <c r="C7" s="61"/>
      <c r="D7" s="61"/>
      <c r="E7" s="69"/>
      <c r="F7" s="73"/>
      <c r="G7" s="61"/>
      <c r="H7" s="61"/>
      <c r="I7" s="70"/>
      <c r="J7" s="67"/>
      <c r="K7" s="56" t="s">
        <v>10</v>
      </c>
      <c r="L7" s="56" t="s">
        <v>11</v>
      </c>
    </row>
    <row r="8" spans="1:14" ht="20.25">
      <c r="A8" s="32" t="s">
        <v>12</v>
      </c>
      <c r="B8" s="36">
        <v>166868</v>
      </c>
      <c r="C8" s="40">
        <v>56183.7</v>
      </c>
      <c r="D8" s="30">
        <f>C8/B8*100</f>
        <v>33.669547186998102</v>
      </c>
      <c r="E8" s="26">
        <v>187313</v>
      </c>
      <c r="F8" s="26">
        <v>80212</v>
      </c>
      <c r="G8" s="27">
        <v>67219.199999999997</v>
      </c>
      <c r="H8" s="29">
        <f>G8/F8*100</f>
        <v>83.801924899017592</v>
      </c>
      <c r="I8" s="26">
        <v>1422.9</v>
      </c>
      <c r="J8" s="27">
        <v>1422.9</v>
      </c>
      <c r="K8" s="31">
        <f>G8-C8</f>
        <v>11035.5</v>
      </c>
      <c r="L8" s="28"/>
      <c r="N8" s="45"/>
    </row>
    <row r="9" spans="1:14" ht="40.5" customHeight="1">
      <c r="A9" s="4" t="s">
        <v>13</v>
      </c>
      <c r="B9" s="35">
        <v>284260.5</v>
      </c>
      <c r="C9" s="41">
        <v>159953.90000000002</v>
      </c>
      <c r="D9" s="30">
        <f>C9/B9*100</f>
        <v>56.270181752301148</v>
      </c>
      <c r="E9" s="37">
        <f>E10+E11+E12+E13+E14+E15+E16+E17+E18+E19+E20+E21+E22+E23+E24+E25+E26+E27+E28+E29+E30+E31+E32+E33+E34+E35+E36+E37+E38+E39+E40</f>
        <v>342150.60000000003</v>
      </c>
      <c r="F9" s="37">
        <f>F10+F11+F12+F13+F14+F15+F16+F17+F18+F19+F20+F21+F22+F23+F24+F25+F26+F27+F28+F29+F30+F31+F32+F33+F34+F35+F36+F37+F38+F39+F40</f>
        <v>199276.90000000005</v>
      </c>
      <c r="G9" s="37">
        <f>G10+G11+G12+G13+G14+G15+G16+G17+G18+G19+G20+G21+G22+G23+G24+G25+G26+G27+G28+G29+G30+G31+G32+G33+G34+G35+G36+G37+G38+G39+G40</f>
        <v>180175.69999999998</v>
      </c>
      <c r="H9" s="29">
        <f t="shared" ref="H9:H40" si="0">G9/F9*100</f>
        <v>90.414744508771435</v>
      </c>
      <c r="I9" s="37">
        <f>I10+I11+I12+I13+I14+I15+I16+I17+I18+I19+I20+I21+I22+I23+I24+I25+I26+I27+I28+I29+I30+I31+I32+I33+I34+I35+I36+I37+I38+I39+I40</f>
        <v>15503.5</v>
      </c>
      <c r="J9" s="37">
        <f>J10+J11+J12+J13+J14+J15+J16+J17+J18+J19+J20+J21+J22+J23+J24+J25+J26+J27+J28+J29+J30+J31+J32+J33+J34+J35+J36+J37+J38+J39+J40</f>
        <v>15503.5</v>
      </c>
      <c r="K9" s="31">
        <f>G9-C9</f>
        <v>20221.799999999959</v>
      </c>
      <c r="L9" s="31"/>
      <c r="M9" s="45"/>
      <c r="N9" s="45"/>
    </row>
    <row r="10" spans="1:14" ht="20.25">
      <c r="A10" s="21" t="s">
        <v>14</v>
      </c>
      <c r="B10" s="5"/>
      <c r="C10" s="6"/>
      <c r="D10" s="20"/>
      <c r="E10" s="38">
        <v>99769.5</v>
      </c>
      <c r="F10" s="13">
        <v>44896.3</v>
      </c>
      <c r="G10" s="47">
        <v>32426</v>
      </c>
      <c r="H10" s="29">
        <f t="shared" si="0"/>
        <v>72.224214467561907</v>
      </c>
      <c r="I10" s="7">
        <v>4157</v>
      </c>
      <c r="J10" s="7">
        <v>4157</v>
      </c>
      <c r="K10" s="7"/>
      <c r="L10" s="7"/>
      <c r="M10" s="45"/>
    </row>
    <row r="11" spans="1:14" ht="40.5">
      <c r="A11" s="8" t="s">
        <v>15</v>
      </c>
      <c r="B11" s="9"/>
      <c r="C11" s="18"/>
      <c r="D11" s="10"/>
      <c r="E11" s="38">
        <v>26242.9</v>
      </c>
      <c r="F11" s="13">
        <v>11809.3</v>
      </c>
      <c r="G11" s="47">
        <v>7436</v>
      </c>
      <c r="H11" s="29">
        <f t="shared" si="0"/>
        <v>62.967322364577072</v>
      </c>
      <c r="I11" s="7"/>
      <c r="J11" s="7"/>
      <c r="K11" s="7"/>
      <c r="L11" s="7"/>
    </row>
    <row r="12" spans="1:14" ht="20.25">
      <c r="A12" s="8" t="s">
        <v>16</v>
      </c>
      <c r="B12" s="5"/>
      <c r="C12" s="6"/>
      <c r="D12" s="20"/>
      <c r="E12" s="38">
        <v>43081.2</v>
      </c>
      <c r="F12" s="13">
        <v>30156.799999999999</v>
      </c>
      <c r="G12" s="47">
        <v>28228</v>
      </c>
      <c r="H12" s="29">
        <f t="shared" si="0"/>
        <v>93.604095925297116</v>
      </c>
      <c r="I12" s="7"/>
      <c r="J12" s="7"/>
      <c r="K12" s="7"/>
      <c r="L12" s="7"/>
    </row>
    <row r="13" spans="1:14" ht="20.25">
      <c r="A13" s="21" t="s">
        <v>17</v>
      </c>
      <c r="B13" s="5"/>
      <c r="C13" s="6"/>
      <c r="D13" s="20"/>
      <c r="E13" s="38">
        <v>3285.9</v>
      </c>
      <c r="F13" s="13">
        <v>1643</v>
      </c>
      <c r="G13" s="47">
        <v>1150.0999999999999</v>
      </c>
      <c r="H13" s="29">
        <f t="shared" si="0"/>
        <v>70</v>
      </c>
      <c r="I13" s="7"/>
      <c r="J13" s="7"/>
      <c r="K13" s="7"/>
      <c r="L13" s="7"/>
    </row>
    <row r="14" spans="1:14" ht="20.25">
      <c r="A14" s="21" t="s">
        <v>18</v>
      </c>
      <c r="B14" s="5"/>
      <c r="C14" s="6"/>
      <c r="D14" s="20"/>
      <c r="E14" s="38">
        <v>36.9</v>
      </c>
      <c r="F14" s="13">
        <v>16.600000000000001</v>
      </c>
      <c r="G14" s="47">
        <v>10</v>
      </c>
      <c r="H14" s="29">
        <f t="shared" si="0"/>
        <v>60.240963855421683</v>
      </c>
      <c r="I14" s="7"/>
      <c r="J14" s="7"/>
      <c r="K14" s="7"/>
      <c r="L14" s="7"/>
    </row>
    <row r="15" spans="1:14" ht="20.25">
      <c r="A15" s="21" t="s">
        <v>19</v>
      </c>
      <c r="B15" s="5"/>
      <c r="C15" s="6"/>
      <c r="D15" s="20"/>
      <c r="E15" s="38">
        <v>90.2</v>
      </c>
      <c r="F15" s="13"/>
      <c r="G15" s="47"/>
      <c r="H15" s="29">
        <v>0</v>
      </c>
      <c r="I15" s="7"/>
      <c r="J15" s="7"/>
      <c r="K15" s="7"/>
      <c r="L15" s="7"/>
    </row>
    <row r="16" spans="1:14" ht="20.25">
      <c r="A16" s="21" t="s">
        <v>20</v>
      </c>
      <c r="B16" s="5"/>
      <c r="C16" s="6"/>
      <c r="D16" s="20"/>
      <c r="E16" s="38">
        <v>145334.39999999999</v>
      </c>
      <c r="F16" s="13">
        <v>91560.7</v>
      </c>
      <c r="G16" s="47">
        <v>96134</v>
      </c>
      <c r="H16" s="29">
        <f t="shared" si="0"/>
        <v>104.99482856727833</v>
      </c>
      <c r="I16" s="7">
        <v>10943.9</v>
      </c>
      <c r="J16" s="7">
        <v>10943.9</v>
      </c>
      <c r="K16" s="7"/>
      <c r="L16" s="7"/>
      <c r="M16" s="45"/>
    </row>
    <row r="17" spans="1:12" ht="20.25">
      <c r="A17" s="21" t="s">
        <v>21</v>
      </c>
      <c r="B17" s="5"/>
      <c r="C17" s="6"/>
      <c r="D17" s="20"/>
      <c r="E17" s="38">
        <v>478.3</v>
      </c>
      <c r="F17" s="13">
        <v>215.2</v>
      </c>
      <c r="G17" s="47">
        <v>135.6</v>
      </c>
      <c r="H17" s="29">
        <f t="shared" si="0"/>
        <v>63.011152416356872</v>
      </c>
      <c r="I17" s="7"/>
      <c r="J17" s="7"/>
      <c r="K17" s="7"/>
      <c r="L17" s="7"/>
    </row>
    <row r="18" spans="1:12" ht="20.25">
      <c r="A18" s="21" t="s">
        <v>22</v>
      </c>
      <c r="B18" s="5"/>
      <c r="C18" s="6"/>
      <c r="D18" s="20"/>
      <c r="E18" s="38">
        <v>232.7</v>
      </c>
      <c r="F18" s="13">
        <v>104.7</v>
      </c>
      <c r="G18" s="47">
        <v>65.900000000000006</v>
      </c>
      <c r="H18" s="29">
        <f t="shared" si="0"/>
        <v>62.941738299904493</v>
      </c>
      <c r="I18" s="7"/>
      <c r="J18" s="7"/>
      <c r="K18" s="7"/>
      <c r="L18" s="7"/>
    </row>
    <row r="19" spans="1:12" ht="40.5">
      <c r="A19" s="21" t="s">
        <v>23</v>
      </c>
      <c r="B19" s="5"/>
      <c r="C19" s="6"/>
      <c r="D19" s="20"/>
      <c r="E19" s="38">
        <v>726</v>
      </c>
      <c r="F19" s="13">
        <v>363</v>
      </c>
      <c r="G19" s="47">
        <v>217.8</v>
      </c>
      <c r="H19" s="29">
        <f t="shared" si="0"/>
        <v>60</v>
      </c>
      <c r="I19" s="7"/>
      <c r="J19" s="7"/>
      <c r="K19" s="7"/>
      <c r="L19" s="7"/>
    </row>
    <row r="20" spans="1:12" ht="20.25">
      <c r="A20" s="21" t="s">
        <v>24</v>
      </c>
      <c r="B20" s="5"/>
      <c r="C20" s="6"/>
      <c r="D20" s="20"/>
      <c r="E20" s="38">
        <v>1591</v>
      </c>
      <c r="F20" s="13">
        <v>1591</v>
      </c>
      <c r="G20" s="47">
        <v>1591</v>
      </c>
      <c r="H20" s="29">
        <f t="shared" si="0"/>
        <v>100</v>
      </c>
      <c r="I20" s="7"/>
      <c r="J20" s="7"/>
      <c r="K20" s="7"/>
      <c r="L20" s="7"/>
    </row>
    <row r="21" spans="1:12" ht="40.5">
      <c r="A21" s="21" t="s">
        <v>25</v>
      </c>
      <c r="B21" s="5"/>
      <c r="C21" s="6"/>
      <c r="D21" s="20"/>
      <c r="E21" s="38">
        <v>452.3</v>
      </c>
      <c r="F21" s="13">
        <v>226.2</v>
      </c>
      <c r="G21" s="47">
        <v>150.80000000000001</v>
      </c>
      <c r="H21" s="29">
        <f t="shared" si="0"/>
        <v>66.666666666666671</v>
      </c>
      <c r="I21" s="7"/>
      <c r="J21" s="7"/>
      <c r="K21" s="7"/>
      <c r="L21" s="7"/>
    </row>
    <row r="22" spans="1:12" ht="20.25">
      <c r="A22" s="21" t="s">
        <v>26</v>
      </c>
      <c r="B22" s="5"/>
      <c r="C22" s="6"/>
      <c r="D22" s="20"/>
      <c r="E22" s="38">
        <v>36.299999999999997</v>
      </c>
      <c r="F22" s="13">
        <v>16.3</v>
      </c>
      <c r="G22" s="47">
        <v>10.3</v>
      </c>
      <c r="H22" s="29">
        <f t="shared" si="0"/>
        <v>63.190184049079754</v>
      </c>
      <c r="I22" s="7"/>
      <c r="J22" s="7"/>
      <c r="K22" s="7"/>
      <c r="L22" s="7"/>
    </row>
    <row r="23" spans="1:12" ht="20.25">
      <c r="A23" s="11" t="s">
        <v>27</v>
      </c>
      <c r="B23" s="9"/>
      <c r="C23" s="9"/>
      <c r="D23" s="12"/>
      <c r="E23" s="38">
        <v>791.7</v>
      </c>
      <c r="F23" s="13">
        <v>791.7</v>
      </c>
      <c r="G23" s="47">
        <v>791.7</v>
      </c>
      <c r="H23" s="29">
        <f t="shared" si="0"/>
        <v>100</v>
      </c>
      <c r="I23" s="7"/>
      <c r="J23" s="7"/>
      <c r="K23" s="7"/>
      <c r="L23" s="7"/>
    </row>
    <row r="24" spans="1:12" ht="20.25">
      <c r="A24" s="11" t="s">
        <v>28</v>
      </c>
      <c r="B24" s="9"/>
      <c r="C24" s="9"/>
      <c r="D24" s="12"/>
      <c r="E24" s="38"/>
      <c r="F24" s="13"/>
      <c r="G24" s="47"/>
      <c r="H24" s="29">
        <v>0</v>
      </c>
      <c r="I24" s="7"/>
      <c r="J24" s="7"/>
      <c r="K24" s="7"/>
      <c r="L24" s="7"/>
    </row>
    <row r="25" spans="1:12" ht="20.25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47">
        <v>151.19999999999999</v>
      </c>
      <c r="H25" s="29">
        <f t="shared" si="0"/>
        <v>100</v>
      </c>
      <c r="I25" s="7"/>
      <c r="J25" s="7"/>
      <c r="K25" s="7"/>
      <c r="L25" s="7"/>
    </row>
    <row r="26" spans="1:12" ht="20.25">
      <c r="A26" s="11" t="s">
        <v>31</v>
      </c>
      <c r="B26" s="9"/>
      <c r="C26" s="9"/>
      <c r="D26" s="12"/>
      <c r="E26" s="38">
        <v>221.2</v>
      </c>
      <c r="F26" s="13">
        <v>221.2</v>
      </c>
      <c r="G26" s="47">
        <v>221.2</v>
      </c>
      <c r="H26" s="29">
        <f t="shared" si="0"/>
        <v>100</v>
      </c>
      <c r="I26" s="7"/>
      <c r="J26" s="7"/>
      <c r="K26" s="7"/>
      <c r="L26" s="7"/>
    </row>
    <row r="27" spans="1:12" ht="20.25">
      <c r="A27" s="11" t="s">
        <v>32</v>
      </c>
      <c r="B27" s="9"/>
      <c r="C27" s="9"/>
      <c r="D27" s="12"/>
      <c r="E27" s="38">
        <v>3800</v>
      </c>
      <c r="F27" s="13">
        <v>3800</v>
      </c>
      <c r="G27" s="47">
        <v>949.9</v>
      </c>
      <c r="H27" s="29">
        <f t="shared" si="0"/>
        <v>24.997368421052631</v>
      </c>
      <c r="I27" s="7"/>
      <c r="J27" s="7"/>
      <c r="K27" s="7"/>
      <c r="L27" s="7"/>
    </row>
    <row r="28" spans="1:12" ht="20.25">
      <c r="A28" s="11" t="s">
        <v>33</v>
      </c>
      <c r="B28" s="9"/>
      <c r="C28" s="9"/>
      <c r="D28" s="12"/>
      <c r="E28" s="38">
        <v>389.5</v>
      </c>
      <c r="F28" s="13">
        <v>194.8</v>
      </c>
      <c r="G28" s="47">
        <v>129.9</v>
      </c>
      <c r="H28" s="29">
        <f t="shared" si="0"/>
        <v>66.683778234086247</v>
      </c>
      <c r="I28" s="7"/>
      <c r="J28" s="7"/>
      <c r="K28" s="7"/>
      <c r="L28" s="7"/>
    </row>
    <row r="29" spans="1:12" ht="20.25">
      <c r="A29" s="11" t="s">
        <v>34</v>
      </c>
      <c r="B29" s="9"/>
      <c r="C29" s="9"/>
      <c r="D29" s="12"/>
      <c r="E29" s="7">
        <v>5288.7</v>
      </c>
      <c r="F29" s="13">
        <v>3704</v>
      </c>
      <c r="G29" s="13">
        <v>3704</v>
      </c>
      <c r="H29" s="29">
        <f t="shared" si="0"/>
        <v>100</v>
      </c>
      <c r="I29" s="7"/>
      <c r="J29" s="7"/>
      <c r="K29" s="7"/>
      <c r="L29" s="7"/>
    </row>
    <row r="30" spans="1:12" ht="20.25" hidden="1">
      <c r="A30" s="11" t="s">
        <v>35</v>
      </c>
      <c r="B30" s="9"/>
      <c r="C30" s="9"/>
      <c r="D30" s="12"/>
      <c r="E30" s="7"/>
      <c r="F30" s="13"/>
      <c r="G30" s="13">
        <v>0</v>
      </c>
      <c r="H30" s="29" t="e">
        <f t="shared" si="0"/>
        <v>#DIV/0!</v>
      </c>
      <c r="I30" s="7"/>
      <c r="J30" s="7"/>
      <c r="K30" s="7"/>
      <c r="L30" s="7"/>
    </row>
    <row r="31" spans="1:12" ht="20.25">
      <c r="A31" s="11" t="s">
        <v>36</v>
      </c>
      <c r="B31" s="9"/>
      <c r="C31" s="9"/>
      <c r="D31" s="12"/>
      <c r="E31" s="7">
        <v>1342</v>
      </c>
      <c r="F31" s="13">
        <v>402.6</v>
      </c>
      <c r="G31" s="13">
        <v>402.6</v>
      </c>
      <c r="H31" s="29">
        <f t="shared" si="0"/>
        <v>100</v>
      </c>
      <c r="I31" s="7">
        <v>402.6</v>
      </c>
      <c r="J31" s="7">
        <v>402.6</v>
      </c>
      <c r="K31" s="7"/>
      <c r="L31" s="7"/>
    </row>
    <row r="32" spans="1:12" ht="20.25" hidden="1">
      <c r="A32" s="11" t="s">
        <v>37</v>
      </c>
      <c r="B32" s="9"/>
      <c r="C32" s="9"/>
      <c r="D32" s="12"/>
      <c r="E32" s="7"/>
      <c r="F32" s="13"/>
      <c r="G32" s="13">
        <v>0</v>
      </c>
      <c r="H32" s="29" t="e">
        <f t="shared" si="0"/>
        <v>#DIV/0!</v>
      </c>
      <c r="I32" s="7"/>
      <c r="J32" s="7"/>
      <c r="K32" s="7"/>
      <c r="L32" s="7"/>
    </row>
    <row r="33" spans="1:12" ht="20.25" hidden="1">
      <c r="A33" s="11" t="s">
        <v>38</v>
      </c>
      <c r="B33" s="9"/>
      <c r="C33" s="9"/>
      <c r="D33" s="12"/>
      <c r="E33" s="7"/>
      <c r="F33" s="13"/>
      <c r="G33" s="13">
        <v>0</v>
      </c>
      <c r="H33" s="29" t="e">
        <f t="shared" si="0"/>
        <v>#DIV/0!</v>
      </c>
      <c r="I33" s="7"/>
      <c r="J33" s="7"/>
      <c r="K33" s="7"/>
      <c r="L33" s="7"/>
    </row>
    <row r="34" spans="1:12" ht="20.25" hidden="1">
      <c r="A34" s="11" t="s">
        <v>39</v>
      </c>
      <c r="B34" s="9"/>
      <c r="C34" s="9"/>
      <c r="D34" s="12"/>
      <c r="E34" s="7"/>
      <c r="F34" s="13"/>
      <c r="G34" s="13">
        <v>0</v>
      </c>
      <c r="H34" s="29" t="e">
        <f t="shared" si="0"/>
        <v>#DIV/0!</v>
      </c>
      <c r="I34" s="7"/>
      <c r="J34" s="7"/>
      <c r="K34" s="7"/>
      <c r="L34" s="7"/>
    </row>
    <row r="35" spans="1:12" ht="20.25">
      <c r="A35" s="11" t="s">
        <v>68</v>
      </c>
      <c r="B35" s="9"/>
      <c r="C35" s="9"/>
      <c r="D35" s="12"/>
      <c r="E35" s="7">
        <v>60.9</v>
      </c>
      <c r="F35" s="13">
        <v>60.9</v>
      </c>
      <c r="G35" s="13">
        <v>60.9</v>
      </c>
      <c r="H35" s="29">
        <f t="shared" si="0"/>
        <v>100</v>
      </c>
      <c r="I35" s="7"/>
      <c r="J35" s="7"/>
      <c r="K35" s="7"/>
      <c r="L35" s="7"/>
    </row>
    <row r="36" spans="1:12" ht="20.25" hidden="1">
      <c r="A36" s="11" t="s">
        <v>41</v>
      </c>
      <c r="B36" s="9"/>
      <c r="C36" s="9"/>
      <c r="D36" s="12"/>
      <c r="E36" s="7"/>
      <c r="F36" s="13"/>
      <c r="G36" s="13">
        <v>0</v>
      </c>
      <c r="H36" s="29" t="e">
        <f t="shared" si="0"/>
        <v>#DIV/0!</v>
      </c>
      <c r="I36" s="7"/>
      <c r="J36" s="7"/>
      <c r="K36" s="7"/>
      <c r="L36" s="7"/>
    </row>
    <row r="37" spans="1:12" ht="40.5">
      <c r="A37" s="11" t="s">
        <v>42</v>
      </c>
      <c r="B37" s="9"/>
      <c r="C37" s="9"/>
      <c r="D37" s="12"/>
      <c r="E37" s="7">
        <v>2539</v>
      </c>
      <c r="F37" s="13">
        <v>1142.5999999999999</v>
      </c>
      <c r="G37" s="13">
        <v>0</v>
      </c>
      <c r="H37" s="29">
        <f t="shared" si="0"/>
        <v>0</v>
      </c>
      <c r="I37" s="7"/>
      <c r="J37" s="7"/>
      <c r="K37" s="7"/>
      <c r="L37" s="13"/>
    </row>
    <row r="38" spans="1:12" ht="40.5">
      <c r="A38" s="11" t="s">
        <v>58</v>
      </c>
      <c r="B38" s="9"/>
      <c r="C38" s="9"/>
      <c r="D38" s="12"/>
      <c r="E38" s="7">
        <v>1571.4</v>
      </c>
      <c r="F38" s="13">
        <v>1571.4</v>
      </c>
      <c r="G38" s="13">
        <v>1571.4</v>
      </c>
      <c r="H38" s="29">
        <f t="shared" si="0"/>
        <v>100</v>
      </c>
      <c r="I38" s="7"/>
      <c r="J38" s="7"/>
      <c r="K38" s="7"/>
      <c r="L38" s="13"/>
    </row>
    <row r="39" spans="1:12" ht="40.5">
      <c r="A39" s="11" t="s">
        <v>70</v>
      </c>
      <c r="B39" s="9"/>
      <c r="C39" s="9"/>
      <c r="D39" s="12"/>
      <c r="E39" s="7">
        <v>826.8</v>
      </c>
      <c r="F39" s="13">
        <v>826.8</v>
      </c>
      <c r="G39" s="13">
        <v>826.8</v>
      </c>
      <c r="H39" s="29">
        <f t="shared" si="0"/>
        <v>100</v>
      </c>
      <c r="I39" s="7"/>
      <c r="J39" s="7"/>
      <c r="K39" s="7"/>
      <c r="L39" s="13"/>
    </row>
    <row r="40" spans="1:12" ht="20.25">
      <c r="A40" s="11" t="s">
        <v>72</v>
      </c>
      <c r="B40" s="9"/>
      <c r="C40" s="9"/>
      <c r="D40" s="12"/>
      <c r="E40" s="7">
        <v>3810.6</v>
      </c>
      <c r="F40" s="13">
        <v>3810.6</v>
      </c>
      <c r="G40" s="13">
        <v>3810.6</v>
      </c>
      <c r="H40" s="29">
        <f t="shared" si="0"/>
        <v>100</v>
      </c>
      <c r="I40" s="7"/>
      <c r="J40" s="7"/>
      <c r="K40" s="7"/>
      <c r="L40" s="13"/>
    </row>
    <row r="41" spans="1:12" ht="20.25">
      <c r="A41" s="19" t="s">
        <v>43</v>
      </c>
      <c r="B41" s="5">
        <f>B8+B9</f>
        <v>451128.5</v>
      </c>
      <c r="C41" s="5">
        <f>C8+C9</f>
        <v>216137.60000000003</v>
      </c>
      <c r="D41" s="14">
        <v>104.72529463682079</v>
      </c>
      <c r="E41" s="5">
        <f t="shared" ref="E41:L41" si="1">E8+E9</f>
        <v>529463.60000000009</v>
      </c>
      <c r="F41" s="5">
        <f t="shared" si="1"/>
        <v>279488.90000000002</v>
      </c>
      <c r="G41" s="5">
        <f t="shared" si="1"/>
        <v>247394.89999999997</v>
      </c>
      <c r="H41" s="34">
        <v>105.58205212128213</v>
      </c>
      <c r="I41" s="5">
        <f t="shared" si="1"/>
        <v>16926.400000000001</v>
      </c>
      <c r="J41" s="5">
        <f t="shared" si="1"/>
        <v>16926.400000000001</v>
      </c>
      <c r="K41" s="5">
        <f t="shared" si="1"/>
        <v>31257.299999999959</v>
      </c>
      <c r="L41" s="5">
        <f t="shared" si="1"/>
        <v>0</v>
      </c>
    </row>
    <row r="42" spans="1:12" ht="20.25">
      <c r="A42" s="22"/>
      <c r="B42" s="23"/>
      <c r="C42" s="23"/>
      <c r="D42" s="24"/>
      <c r="E42" s="23"/>
      <c r="F42" s="23"/>
      <c r="G42" s="23"/>
      <c r="H42" s="24"/>
      <c r="I42" s="23"/>
      <c r="J42" s="23"/>
      <c r="K42" s="25"/>
      <c r="L42" s="25"/>
    </row>
    <row r="43" spans="1:12" ht="20.25">
      <c r="A43" s="22"/>
      <c r="B43" s="23"/>
      <c r="C43" s="23"/>
      <c r="D43" s="24"/>
      <c r="E43" s="23"/>
      <c r="F43" s="23"/>
      <c r="G43" s="23"/>
      <c r="H43" s="24"/>
      <c r="I43" s="23"/>
      <c r="J43" s="23"/>
      <c r="K43" s="25"/>
      <c r="L43" s="23"/>
    </row>
    <row r="44" spans="1:12" ht="20.25">
      <c r="A44" s="71" t="s">
        <v>44</v>
      </c>
      <c r="B44" s="71"/>
      <c r="C44" s="71"/>
      <c r="D44" s="2" t="s">
        <v>2</v>
      </c>
      <c r="E44" s="2" t="s">
        <v>45</v>
      </c>
      <c r="F44" s="2"/>
      <c r="G44" s="1"/>
      <c r="H44" s="1"/>
      <c r="I44" s="2" t="s">
        <v>46</v>
      </c>
      <c r="J44" s="1"/>
    </row>
    <row r="47" spans="1:12" ht="20.25">
      <c r="A47" s="16"/>
      <c r="B47" s="15"/>
      <c r="C47" s="15"/>
      <c r="D47" s="17"/>
      <c r="E47" s="15"/>
      <c r="F47" s="15"/>
      <c r="G47" s="15"/>
      <c r="H47" s="17"/>
      <c r="I47" s="15"/>
      <c r="J47" s="15"/>
    </row>
    <row r="48" spans="1:12" ht="20.25">
      <c r="B48" s="15"/>
      <c r="C48" s="15"/>
      <c r="D48" s="17"/>
      <c r="E48" s="15"/>
      <c r="F48" s="15"/>
      <c r="G48" s="15"/>
      <c r="H48" s="17"/>
      <c r="I48" s="15"/>
      <c r="J48" s="15"/>
    </row>
  </sheetData>
  <mergeCells count="17">
    <mergeCell ref="A44:C44"/>
    <mergeCell ref="E6:E7"/>
    <mergeCell ref="F6:F7"/>
    <mergeCell ref="G6:G7"/>
    <mergeCell ref="H6:H7"/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</mergeCells>
  <pageMargins left="0.19685039370078741" right="0.19685039370078741" top="0" bottom="0" header="0" footer="0"/>
  <pageSetup paperSize="9" scale="58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M47"/>
  <sheetViews>
    <sheetView workbookViewId="0">
      <selection sqref="A1:XFD1048576"/>
    </sheetView>
  </sheetViews>
  <sheetFormatPr defaultRowHeight="15"/>
  <cols>
    <col min="1" max="1" width="80.7109375" customWidth="1"/>
    <col min="2" max="2" width="15.42578125" customWidth="1"/>
    <col min="3" max="3" width="13" customWidth="1"/>
    <col min="5" max="6" width="15.140625" customWidth="1"/>
    <col min="7" max="7" width="15.42578125" customWidth="1"/>
    <col min="9" max="9" width="12.85546875" customWidth="1"/>
    <col min="10" max="10" width="14" customWidth="1"/>
    <col min="11" max="11" width="14.85546875" bestFit="1" customWidth="1"/>
    <col min="12" max="12" width="12.5703125" customWidth="1"/>
  </cols>
  <sheetData>
    <row r="1" spans="1:13" ht="20.25">
      <c r="A1" s="57" t="s">
        <v>0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1"/>
    </row>
    <row r="2" spans="1:13" ht="20.25">
      <c r="A2" s="58" t="s">
        <v>1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1"/>
    </row>
    <row r="3" spans="1:13" ht="20.25">
      <c r="A3" s="58" t="s">
        <v>52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1"/>
    </row>
    <row r="4" spans="1:13" ht="20.25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  <c r="M4" s="1"/>
    </row>
    <row r="5" spans="1:13" ht="20.25">
      <c r="A5" s="59" t="s">
        <v>3</v>
      </c>
      <c r="B5" s="62" t="s">
        <v>4</v>
      </c>
      <c r="C5" s="63"/>
      <c r="D5" s="63"/>
      <c r="E5" s="64" t="s">
        <v>47</v>
      </c>
      <c r="F5" s="65"/>
      <c r="G5" s="65"/>
      <c r="H5" s="65"/>
      <c r="I5" s="65"/>
      <c r="J5" s="66"/>
      <c r="K5" s="67" t="s">
        <v>51</v>
      </c>
      <c r="L5" s="67"/>
      <c r="M5" s="1"/>
    </row>
    <row r="6" spans="1:13" ht="22.5" customHeight="1">
      <c r="A6" s="60"/>
      <c r="B6" s="68" t="s">
        <v>5</v>
      </c>
      <c r="C6" s="59" t="s">
        <v>6</v>
      </c>
      <c r="D6" s="59" t="s">
        <v>7</v>
      </c>
      <c r="E6" s="68" t="s">
        <v>8</v>
      </c>
      <c r="F6" s="72" t="s">
        <v>49</v>
      </c>
      <c r="G6" s="59" t="s">
        <v>6</v>
      </c>
      <c r="H6" s="59" t="s">
        <v>7</v>
      </c>
      <c r="I6" s="70" t="s">
        <v>48</v>
      </c>
      <c r="J6" s="67" t="s">
        <v>9</v>
      </c>
      <c r="K6" s="67"/>
      <c r="L6" s="67"/>
      <c r="M6" s="1"/>
    </row>
    <row r="7" spans="1:13" ht="20.25">
      <c r="A7" s="61"/>
      <c r="B7" s="69"/>
      <c r="C7" s="61"/>
      <c r="D7" s="61"/>
      <c r="E7" s="69"/>
      <c r="F7" s="73"/>
      <c r="G7" s="61"/>
      <c r="H7" s="61"/>
      <c r="I7" s="70"/>
      <c r="J7" s="67"/>
      <c r="K7" s="42" t="s">
        <v>10</v>
      </c>
      <c r="L7" s="42" t="s">
        <v>11</v>
      </c>
      <c r="M7" s="1"/>
    </row>
    <row r="8" spans="1:13" ht="20.25">
      <c r="A8" s="32" t="s">
        <v>12</v>
      </c>
      <c r="B8" s="36">
        <v>166868</v>
      </c>
      <c r="C8" s="40">
        <v>8646.5</v>
      </c>
      <c r="D8" s="30">
        <f>C8/B8*100</f>
        <v>5.1816405781815567</v>
      </c>
      <c r="E8" s="26">
        <v>187313</v>
      </c>
      <c r="F8" s="26">
        <v>35849</v>
      </c>
      <c r="G8" s="27">
        <v>9655.7999999999993</v>
      </c>
      <c r="H8" s="29">
        <f>G8/F8*100</f>
        <v>26.934642528382934</v>
      </c>
      <c r="I8" s="26">
        <v>9655.7999999999993</v>
      </c>
      <c r="J8" s="27">
        <v>2679</v>
      </c>
      <c r="K8" s="31">
        <f>G8-C8</f>
        <v>1009.2999999999993</v>
      </c>
      <c r="L8" s="28"/>
      <c r="M8" s="39"/>
    </row>
    <row r="9" spans="1:13" ht="40.5" customHeight="1">
      <c r="A9" s="4" t="s">
        <v>13</v>
      </c>
      <c r="B9" s="35">
        <v>274220.5</v>
      </c>
      <c r="C9" s="41">
        <v>40668.5</v>
      </c>
      <c r="D9" s="30">
        <f>C9/B9*100</f>
        <v>14.830583417359389</v>
      </c>
      <c r="E9" s="37">
        <f>E10+E11+E12+E13+E14+E15+E16+E17+E18+E19+E20+E21+E22+E23+E24+E25+E26+E27+E28+E29+E30+E31+E32+E33+E34+E35+E36+E37+E38+E39</f>
        <v>325229</v>
      </c>
      <c r="F9" s="37">
        <f t="shared" ref="F9:J9" si="0">F10+F11+F12+F13+F14+F15+F16+F17+F18+F19+F20+F21+F22+F23+F24+F25+F26+F27+F28+F29+F30+F31+F32+F33+F34+F35+F36+F37+F38+F39</f>
        <v>70413.299999999988</v>
      </c>
      <c r="G9" s="37">
        <f t="shared" si="0"/>
        <v>27750.300000000007</v>
      </c>
      <c r="H9" s="29">
        <f t="shared" ref="H9:H39" si="1">G9/F9*100</f>
        <v>39.410594305337213</v>
      </c>
      <c r="I9" s="37">
        <f t="shared" si="0"/>
        <v>27750.300000000007</v>
      </c>
      <c r="J9" s="37">
        <f t="shared" si="0"/>
        <v>2382.6999999999998</v>
      </c>
      <c r="K9" s="31"/>
      <c r="L9" s="5">
        <v>12918.2</v>
      </c>
      <c r="M9" s="33"/>
    </row>
    <row r="10" spans="1:13" ht="20.25">
      <c r="A10" s="21" t="s">
        <v>14</v>
      </c>
      <c r="B10" s="5"/>
      <c r="C10" s="6"/>
      <c r="D10" s="20"/>
      <c r="E10" s="38">
        <v>99769.5</v>
      </c>
      <c r="F10" s="13">
        <v>19954</v>
      </c>
      <c r="G10" s="13">
        <v>6651.3</v>
      </c>
      <c r="H10" s="29">
        <f t="shared" si="1"/>
        <v>33.333166282449632</v>
      </c>
      <c r="I10" s="7">
        <v>6651.3</v>
      </c>
      <c r="J10" s="7"/>
      <c r="K10" s="7"/>
      <c r="L10" s="7"/>
      <c r="M10" s="1"/>
    </row>
    <row r="11" spans="1:13" ht="40.5">
      <c r="A11" s="8" t="s">
        <v>15</v>
      </c>
      <c r="B11" s="9"/>
      <c r="C11" s="18"/>
      <c r="D11" s="10"/>
      <c r="E11" s="38">
        <v>26242.9</v>
      </c>
      <c r="F11" s="13">
        <v>5249</v>
      </c>
      <c r="G11" s="13">
        <v>1749.7</v>
      </c>
      <c r="H11" s="29">
        <f t="shared" si="1"/>
        <v>33.33396837492856</v>
      </c>
      <c r="I11" s="7">
        <v>1749.7</v>
      </c>
      <c r="J11" s="7"/>
      <c r="K11" s="7"/>
      <c r="L11" s="7"/>
      <c r="M11" s="1"/>
    </row>
    <row r="12" spans="1:13" ht="20.25">
      <c r="A12" s="8" t="s">
        <v>16</v>
      </c>
      <c r="B12" s="5"/>
      <c r="C12" s="6"/>
      <c r="D12" s="20"/>
      <c r="E12" s="38">
        <v>43081.2</v>
      </c>
      <c r="F12" s="13">
        <v>12924</v>
      </c>
      <c r="G12" s="13">
        <v>4308</v>
      </c>
      <c r="H12" s="29">
        <f t="shared" si="1"/>
        <v>33.333333333333329</v>
      </c>
      <c r="I12" s="7">
        <v>4308</v>
      </c>
      <c r="J12" s="7"/>
      <c r="K12" s="7"/>
      <c r="L12" s="7"/>
      <c r="M12" s="1"/>
    </row>
    <row r="13" spans="1:13" ht="20.25">
      <c r="A13" s="21" t="s">
        <v>17</v>
      </c>
      <c r="B13" s="5"/>
      <c r="C13" s="6"/>
      <c r="D13" s="20"/>
      <c r="E13" s="38">
        <v>3285.9</v>
      </c>
      <c r="F13" s="13">
        <v>821.5</v>
      </c>
      <c r="G13" s="13">
        <v>273.8</v>
      </c>
      <c r="H13" s="29">
        <f t="shared" si="1"/>
        <v>33.329275715155205</v>
      </c>
      <c r="I13" s="7">
        <v>273.8</v>
      </c>
      <c r="J13" s="7"/>
      <c r="K13" s="7"/>
      <c r="L13" s="7"/>
      <c r="M13" s="1"/>
    </row>
    <row r="14" spans="1:13" ht="20.25">
      <c r="A14" s="21" t="s">
        <v>18</v>
      </c>
      <c r="B14" s="5"/>
      <c r="C14" s="6"/>
      <c r="D14" s="20"/>
      <c r="E14" s="38">
        <v>36.9</v>
      </c>
      <c r="F14" s="13">
        <v>7.4</v>
      </c>
      <c r="G14" s="13">
        <v>2.4</v>
      </c>
      <c r="H14" s="29">
        <f t="shared" si="1"/>
        <v>32.432432432432428</v>
      </c>
      <c r="I14" s="7">
        <v>2.4</v>
      </c>
      <c r="J14" s="7"/>
      <c r="K14" s="7"/>
      <c r="L14" s="7"/>
      <c r="M14" s="1"/>
    </row>
    <row r="15" spans="1:13" ht="20.25">
      <c r="A15" s="21" t="s">
        <v>19</v>
      </c>
      <c r="B15" s="5"/>
      <c r="C15" s="6"/>
      <c r="D15" s="20"/>
      <c r="E15" s="38">
        <v>90.2</v>
      </c>
      <c r="F15" s="13"/>
      <c r="G15" s="13"/>
      <c r="H15" s="29"/>
      <c r="I15" s="7"/>
      <c r="J15" s="7"/>
      <c r="K15" s="7"/>
      <c r="L15" s="7"/>
      <c r="M15" s="1"/>
    </row>
    <row r="16" spans="1:13" ht="20.25">
      <c r="A16" s="21" t="s">
        <v>20</v>
      </c>
      <c r="B16" s="5"/>
      <c r="C16" s="6"/>
      <c r="D16" s="20"/>
      <c r="E16" s="38">
        <v>145334.39999999999</v>
      </c>
      <c r="F16" s="13">
        <v>29067</v>
      </c>
      <c r="G16" s="13">
        <v>12111.2</v>
      </c>
      <c r="H16" s="29">
        <f t="shared" si="1"/>
        <v>41.666494650290709</v>
      </c>
      <c r="I16" s="7">
        <v>12111.2</v>
      </c>
      <c r="J16" s="7"/>
      <c r="K16" s="7"/>
      <c r="L16" s="7"/>
      <c r="M16" s="1"/>
    </row>
    <row r="17" spans="1:12" ht="20.25">
      <c r="A17" s="21" t="s">
        <v>21</v>
      </c>
      <c r="B17" s="5"/>
      <c r="C17" s="6"/>
      <c r="D17" s="20"/>
      <c r="E17" s="38">
        <v>478.3</v>
      </c>
      <c r="F17" s="13">
        <v>96</v>
      </c>
      <c r="G17" s="13">
        <v>31.9</v>
      </c>
      <c r="H17" s="29">
        <f t="shared" si="1"/>
        <v>33.229166666666664</v>
      </c>
      <c r="I17" s="7">
        <v>31.9</v>
      </c>
      <c r="J17" s="7"/>
      <c r="K17" s="7"/>
      <c r="L17" s="7"/>
    </row>
    <row r="18" spans="1:12" ht="20.25">
      <c r="A18" s="21" t="s">
        <v>22</v>
      </c>
      <c r="B18" s="5"/>
      <c r="C18" s="6"/>
      <c r="D18" s="20"/>
      <c r="E18" s="38">
        <v>232.7</v>
      </c>
      <c r="F18" s="13">
        <v>46.5</v>
      </c>
      <c r="G18" s="13">
        <v>15.5</v>
      </c>
      <c r="H18" s="29">
        <f t="shared" si="1"/>
        <v>33.333333333333329</v>
      </c>
      <c r="I18" s="7">
        <v>15.5</v>
      </c>
      <c r="J18" s="7"/>
      <c r="K18" s="7"/>
      <c r="L18" s="7"/>
    </row>
    <row r="19" spans="1:12" ht="40.5">
      <c r="A19" s="21" t="s">
        <v>23</v>
      </c>
      <c r="B19" s="5"/>
      <c r="C19" s="6"/>
      <c r="D19" s="20"/>
      <c r="E19" s="38">
        <v>726</v>
      </c>
      <c r="F19" s="13">
        <v>181.5</v>
      </c>
      <c r="G19" s="13"/>
      <c r="H19" s="29">
        <f t="shared" si="1"/>
        <v>0</v>
      </c>
      <c r="I19" s="7"/>
      <c r="J19" s="7"/>
      <c r="K19" s="7"/>
      <c r="L19" s="7"/>
    </row>
    <row r="20" spans="1:12" ht="20.25">
      <c r="A20" s="21" t="s">
        <v>24</v>
      </c>
      <c r="B20" s="5"/>
      <c r="C20" s="6"/>
      <c r="D20" s="20"/>
      <c r="E20" s="38">
        <v>1591</v>
      </c>
      <c r="F20" s="13">
        <v>398</v>
      </c>
      <c r="G20" s="13">
        <v>1591</v>
      </c>
      <c r="H20" s="29">
        <f t="shared" si="1"/>
        <v>399.74874371859295</v>
      </c>
      <c r="I20" s="7">
        <v>1591</v>
      </c>
      <c r="J20" s="7">
        <v>1591</v>
      </c>
      <c r="K20" s="7"/>
      <c r="L20" s="7"/>
    </row>
    <row r="21" spans="1:12" ht="40.5">
      <c r="A21" s="21" t="s">
        <v>25</v>
      </c>
      <c r="B21" s="5"/>
      <c r="C21" s="6"/>
      <c r="D21" s="20"/>
      <c r="E21" s="38">
        <v>452.3</v>
      </c>
      <c r="F21" s="13">
        <v>113</v>
      </c>
      <c r="G21" s="13">
        <v>37.700000000000003</v>
      </c>
      <c r="H21" s="29">
        <f t="shared" si="1"/>
        <v>33.362831858407084</v>
      </c>
      <c r="I21" s="7">
        <v>37.700000000000003</v>
      </c>
      <c r="J21" s="7"/>
      <c r="K21" s="7"/>
      <c r="L21" s="7"/>
    </row>
    <row r="22" spans="1:12" ht="20.25">
      <c r="A22" s="21" t="s">
        <v>26</v>
      </c>
      <c r="B22" s="5"/>
      <c r="C22" s="6"/>
      <c r="D22" s="20"/>
      <c r="E22" s="38">
        <v>36.299999999999997</v>
      </c>
      <c r="F22" s="13">
        <v>7.3</v>
      </c>
      <c r="G22" s="13">
        <v>2.4</v>
      </c>
      <c r="H22" s="29">
        <f t="shared" si="1"/>
        <v>32.87671232876712</v>
      </c>
      <c r="I22" s="7">
        <v>2.4</v>
      </c>
      <c r="J22" s="7"/>
      <c r="K22" s="7"/>
      <c r="L22" s="7"/>
    </row>
    <row r="23" spans="1:12" ht="20.25">
      <c r="A23" s="11" t="s">
        <v>27</v>
      </c>
      <c r="B23" s="9"/>
      <c r="C23" s="9"/>
      <c r="D23" s="12"/>
      <c r="E23" s="38">
        <v>791.7</v>
      </c>
      <c r="F23" s="13">
        <v>791.7</v>
      </c>
      <c r="G23" s="13">
        <v>791.7</v>
      </c>
      <c r="H23" s="29">
        <f t="shared" si="1"/>
        <v>100</v>
      </c>
      <c r="I23" s="7">
        <v>791.7</v>
      </c>
      <c r="J23" s="7">
        <v>791.7</v>
      </c>
      <c r="K23" s="7"/>
      <c r="L23" s="7"/>
    </row>
    <row r="24" spans="1:12" ht="20.25">
      <c r="A24" s="11" t="s">
        <v>28</v>
      </c>
      <c r="B24" s="9"/>
      <c r="C24" s="9"/>
      <c r="D24" s="12"/>
      <c r="E24" s="38"/>
      <c r="F24" s="13"/>
      <c r="G24" s="13"/>
      <c r="H24" s="29"/>
      <c r="I24" s="7"/>
      <c r="J24" s="7"/>
      <c r="K24" s="7"/>
      <c r="L24" s="7"/>
    </row>
    <row r="25" spans="1:12" ht="20.25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13">
        <v>151.19999999999999</v>
      </c>
      <c r="H25" s="29">
        <f t="shared" si="1"/>
        <v>100</v>
      </c>
      <c r="I25" s="7">
        <v>151.19999999999999</v>
      </c>
      <c r="J25" s="7"/>
      <c r="K25" s="7"/>
      <c r="L25" s="7"/>
    </row>
    <row r="26" spans="1:12" ht="20.25">
      <c r="A26" s="11" t="s">
        <v>30</v>
      </c>
      <c r="B26" s="9"/>
      <c r="C26" s="9"/>
      <c r="D26" s="12"/>
      <c r="E26" s="38"/>
      <c r="F26" s="13"/>
      <c r="G26" s="13"/>
      <c r="H26" s="29"/>
      <c r="I26" s="7"/>
      <c r="J26" s="7"/>
      <c r="K26" s="7"/>
      <c r="L26" s="7"/>
    </row>
    <row r="27" spans="1:12" ht="20.25">
      <c r="A27" s="11" t="s">
        <v>31</v>
      </c>
      <c r="B27" s="9"/>
      <c r="C27" s="9"/>
      <c r="D27" s="12"/>
      <c r="E27" s="38"/>
      <c r="F27" s="13"/>
      <c r="G27" s="13"/>
      <c r="H27" s="29"/>
      <c r="I27" s="7"/>
      <c r="J27" s="7"/>
      <c r="K27" s="7"/>
      <c r="L27" s="7"/>
    </row>
    <row r="28" spans="1:12" ht="20.25">
      <c r="A28" s="11" t="s">
        <v>32</v>
      </c>
      <c r="B28" s="9"/>
      <c r="C28" s="9"/>
      <c r="D28" s="12"/>
      <c r="E28" s="38"/>
      <c r="F28" s="13"/>
      <c r="G28" s="13"/>
      <c r="H28" s="29"/>
      <c r="I28" s="7"/>
      <c r="J28" s="7"/>
      <c r="K28" s="7"/>
      <c r="L28" s="7"/>
    </row>
    <row r="29" spans="1:12" ht="20.25">
      <c r="A29" s="11" t="s">
        <v>33</v>
      </c>
      <c r="B29" s="9"/>
      <c r="C29" s="9"/>
      <c r="D29" s="12"/>
      <c r="E29" s="38">
        <v>389.5</v>
      </c>
      <c r="F29" s="13">
        <v>97.4</v>
      </c>
      <c r="G29" s="13">
        <v>32.5</v>
      </c>
      <c r="H29" s="29">
        <f t="shared" si="1"/>
        <v>33.367556468172481</v>
      </c>
      <c r="I29" s="7">
        <v>32.5</v>
      </c>
      <c r="J29" s="7"/>
      <c r="K29" s="7"/>
      <c r="L29" s="7"/>
    </row>
    <row r="30" spans="1:12" ht="20.25">
      <c r="A30" s="11" t="s">
        <v>34</v>
      </c>
      <c r="B30" s="9"/>
      <c r="C30" s="9"/>
      <c r="D30" s="12"/>
      <c r="E30" s="7"/>
      <c r="F30" s="13"/>
      <c r="G30" s="13"/>
      <c r="H30" s="29"/>
      <c r="I30" s="7"/>
      <c r="J30" s="7"/>
      <c r="K30" s="7"/>
      <c r="L30" s="7"/>
    </row>
    <row r="31" spans="1:12" ht="20.25">
      <c r="A31" s="11" t="s">
        <v>35</v>
      </c>
      <c r="B31" s="9"/>
      <c r="C31" s="9"/>
      <c r="D31" s="12"/>
      <c r="E31" s="7"/>
      <c r="F31" s="13"/>
      <c r="G31" s="13"/>
      <c r="H31" s="29"/>
      <c r="I31" s="7"/>
      <c r="J31" s="7"/>
      <c r="K31" s="7"/>
      <c r="L31" s="7"/>
    </row>
    <row r="32" spans="1:12" ht="20.25">
      <c r="A32" s="11" t="s">
        <v>36</v>
      </c>
      <c r="B32" s="9"/>
      <c r="C32" s="9"/>
      <c r="D32" s="12"/>
      <c r="E32" s="7"/>
      <c r="F32" s="13"/>
      <c r="G32" s="13"/>
      <c r="H32" s="29"/>
      <c r="I32" s="7"/>
      <c r="J32" s="7"/>
      <c r="K32" s="7"/>
      <c r="L32" s="7"/>
    </row>
    <row r="33" spans="1:12" ht="20.25">
      <c r="A33" s="11" t="s">
        <v>37</v>
      </c>
      <c r="B33" s="9"/>
      <c r="C33" s="9"/>
      <c r="D33" s="12"/>
      <c r="E33" s="7"/>
      <c r="F33" s="13"/>
      <c r="G33" s="13"/>
      <c r="H33" s="29"/>
      <c r="I33" s="7"/>
      <c r="J33" s="7"/>
      <c r="K33" s="7"/>
      <c r="L33" s="7"/>
    </row>
    <row r="34" spans="1:12" ht="20.25">
      <c r="A34" s="11" t="s">
        <v>38</v>
      </c>
      <c r="B34" s="9"/>
      <c r="C34" s="9"/>
      <c r="D34" s="12"/>
      <c r="E34" s="7"/>
      <c r="F34" s="13"/>
      <c r="G34" s="13"/>
      <c r="H34" s="29"/>
      <c r="I34" s="7"/>
      <c r="J34" s="7"/>
      <c r="K34" s="7"/>
      <c r="L34" s="7"/>
    </row>
    <row r="35" spans="1:12" ht="20.25">
      <c r="A35" s="11" t="s">
        <v>39</v>
      </c>
      <c r="B35" s="9"/>
      <c r="C35" s="9"/>
      <c r="D35" s="12"/>
      <c r="E35" s="7"/>
      <c r="F35" s="13"/>
      <c r="G35" s="13"/>
      <c r="H35" s="29"/>
      <c r="I35" s="7"/>
      <c r="J35" s="7"/>
      <c r="K35" s="7"/>
      <c r="L35" s="7"/>
    </row>
    <row r="36" spans="1:12" ht="20.25">
      <c r="A36" s="11" t="s">
        <v>40</v>
      </c>
      <c r="B36" s="9"/>
      <c r="C36" s="9"/>
      <c r="D36" s="12"/>
      <c r="E36" s="7"/>
      <c r="F36" s="13"/>
      <c r="G36" s="13"/>
      <c r="H36" s="29"/>
      <c r="I36" s="7"/>
      <c r="J36" s="7"/>
      <c r="K36" s="7"/>
      <c r="L36" s="7"/>
    </row>
    <row r="37" spans="1:12" ht="20.25">
      <c r="A37" s="11" t="s">
        <v>50</v>
      </c>
      <c r="B37" s="9"/>
      <c r="C37" s="9"/>
      <c r="D37" s="12"/>
      <c r="E37" s="7"/>
      <c r="F37" s="13"/>
      <c r="G37" s="13"/>
      <c r="H37" s="29"/>
      <c r="I37" s="7"/>
      <c r="J37" s="7"/>
      <c r="K37" s="7"/>
      <c r="L37" s="7"/>
    </row>
    <row r="38" spans="1:12" ht="20.25">
      <c r="A38" s="11" t="s">
        <v>41</v>
      </c>
      <c r="B38" s="9"/>
      <c r="C38" s="9"/>
      <c r="D38" s="12"/>
      <c r="E38" s="7"/>
      <c r="F38" s="13"/>
      <c r="G38" s="13"/>
      <c r="H38" s="29"/>
      <c r="I38" s="7"/>
      <c r="J38" s="7"/>
      <c r="K38" s="7"/>
      <c r="L38" s="7"/>
    </row>
    <row r="39" spans="1:12" ht="40.5">
      <c r="A39" s="11" t="s">
        <v>42</v>
      </c>
      <c r="B39" s="9"/>
      <c r="C39" s="9"/>
      <c r="D39" s="12"/>
      <c r="E39" s="7">
        <v>2539</v>
      </c>
      <c r="F39" s="13">
        <v>507.8</v>
      </c>
      <c r="G39" s="13"/>
      <c r="H39" s="29">
        <f t="shared" si="1"/>
        <v>0</v>
      </c>
      <c r="I39" s="7"/>
      <c r="J39" s="13"/>
      <c r="K39" s="7"/>
      <c r="L39" s="13"/>
    </row>
    <row r="40" spans="1:12" ht="20.25">
      <c r="A40" s="19" t="s">
        <v>43</v>
      </c>
      <c r="B40" s="5">
        <f>B8+B9</f>
        <v>441088.5</v>
      </c>
      <c r="C40" s="5">
        <f>C8+C9</f>
        <v>49315</v>
      </c>
      <c r="D40" s="14">
        <v>104.72529463682079</v>
      </c>
      <c r="E40" s="5">
        <f t="shared" ref="E40:L40" si="2">E8+E9</f>
        <v>512542</v>
      </c>
      <c r="F40" s="5">
        <f t="shared" si="2"/>
        <v>106262.29999999999</v>
      </c>
      <c r="G40" s="5">
        <f t="shared" si="2"/>
        <v>37406.100000000006</v>
      </c>
      <c r="H40" s="34">
        <v>105.58205212128213</v>
      </c>
      <c r="I40" s="5">
        <f t="shared" si="2"/>
        <v>37406.100000000006</v>
      </c>
      <c r="J40" s="5">
        <f t="shared" si="2"/>
        <v>5061.7</v>
      </c>
      <c r="K40" s="5">
        <f t="shared" si="2"/>
        <v>1009.2999999999993</v>
      </c>
      <c r="L40" s="5">
        <f t="shared" si="2"/>
        <v>12918.2</v>
      </c>
    </row>
    <row r="41" spans="1:12" ht="20.25">
      <c r="A41" s="22"/>
      <c r="B41" s="23"/>
      <c r="C41" s="23"/>
      <c r="D41" s="24"/>
      <c r="E41" s="23"/>
      <c r="F41" s="23"/>
      <c r="G41" s="23"/>
      <c r="H41" s="24"/>
      <c r="I41" s="23"/>
      <c r="J41" s="23"/>
      <c r="K41" s="25"/>
      <c r="L41" s="25"/>
    </row>
    <row r="42" spans="1:12" ht="20.25">
      <c r="A42" s="22"/>
      <c r="B42" s="23"/>
      <c r="C42" s="23"/>
      <c r="D42" s="24"/>
      <c r="E42" s="23"/>
      <c r="F42" s="23"/>
      <c r="G42" s="23"/>
      <c r="H42" s="24"/>
      <c r="I42" s="23"/>
      <c r="J42" s="23"/>
      <c r="K42" s="25"/>
      <c r="L42" s="23"/>
    </row>
    <row r="43" spans="1:12" ht="20.25">
      <c r="A43" s="71" t="s">
        <v>44</v>
      </c>
      <c r="B43" s="71"/>
      <c r="C43" s="71"/>
      <c r="D43" s="2" t="s">
        <v>2</v>
      </c>
      <c r="E43" s="2" t="s">
        <v>45</v>
      </c>
      <c r="F43" s="2"/>
      <c r="G43" s="1"/>
      <c r="H43" s="1"/>
      <c r="I43" s="2" t="s">
        <v>46</v>
      </c>
      <c r="J43" s="1"/>
    </row>
    <row r="46" spans="1:12" ht="20.25">
      <c r="A46" s="16"/>
      <c r="B46" s="15"/>
      <c r="C46" s="15"/>
      <c r="D46" s="17"/>
      <c r="E46" s="15"/>
      <c r="F46" s="15"/>
      <c r="G46" s="15"/>
      <c r="H46" s="17"/>
      <c r="I46" s="15"/>
      <c r="J46" s="15"/>
    </row>
    <row r="47" spans="1:12" ht="20.25">
      <c r="A47" s="1"/>
      <c r="B47" s="15"/>
      <c r="C47" s="15"/>
      <c r="D47" s="17"/>
      <c r="E47" s="15"/>
      <c r="F47" s="15"/>
      <c r="G47" s="15"/>
      <c r="H47" s="17"/>
      <c r="I47" s="15"/>
      <c r="J47" s="15"/>
    </row>
  </sheetData>
  <mergeCells count="17"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  <mergeCell ref="A43:C43"/>
    <mergeCell ref="E6:E7"/>
    <mergeCell ref="F6:F7"/>
    <mergeCell ref="G6:G7"/>
    <mergeCell ref="H6:H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46"/>
  <sheetViews>
    <sheetView topLeftCell="B1" workbookViewId="0">
      <selection activeCell="B1" sqref="A1:XFD1048576"/>
    </sheetView>
  </sheetViews>
  <sheetFormatPr defaultRowHeight="15"/>
  <cols>
    <col min="1" max="1" width="80.7109375" customWidth="1"/>
    <col min="2" max="2" width="15.42578125" customWidth="1"/>
    <col min="3" max="3" width="13" customWidth="1"/>
    <col min="5" max="6" width="15.140625" customWidth="1"/>
    <col min="7" max="7" width="15.42578125" customWidth="1"/>
    <col min="9" max="9" width="12.85546875" customWidth="1"/>
    <col min="10" max="10" width="14" customWidth="1"/>
    <col min="11" max="11" width="14.85546875" bestFit="1" customWidth="1"/>
    <col min="12" max="12" width="12.5703125" customWidth="1"/>
  </cols>
  <sheetData>
    <row r="1" spans="1:12" ht="20.25">
      <c r="A1" s="57" t="s">
        <v>0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</row>
    <row r="2" spans="1:12" ht="20.25">
      <c r="A2" s="58" t="s">
        <v>1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</row>
    <row r="3" spans="1:12" ht="20.25">
      <c r="A3" s="58" t="s">
        <v>53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</row>
    <row r="4" spans="1:12" ht="20.25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2" ht="20.25">
      <c r="A5" s="59" t="s">
        <v>3</v>
      </c>
      <c r="B5" s="62" t="s">
        <v>4</v>
      </c>
      <c r="C5" s="63"/>
      <c r="D5" s="63"/>
      <c r="E5" s="64" t="s">
        <v>47</v>
      </c>
      <c r="F5" s="65"/>
      <c r="G5" s="65"/>
      <c r="H5" s="65"/>
      <c r="I5" s="65"/>
      <c r="J5" s="66"/>
      <c r="K5" s="67" t="s">
        <v>51</v>
      </c>
      <c r="L5" s="67"/>
    </row>
    <row r="6" spans="1:12" ht="22.5" customHeight="1">
      <c r="A6" s="60"/>
      <c r="B6" s="68" t="s">
        <v>5</v>
      </c>
      <c r="C6" s="59" t="s">
        <v>6</v>
      </c>
      <c r="D6" s="59" t="s">
        <v>7</v>
      </c>
      <c r="E6" s="68" t="s">
        <v>8</v>
      </c>
      <c r="F6" s="72" t="s">
        <v>49</v>
      </c>
      <c r="G6" s="59" t="s">
        <v>6</v>
      </c>
      <c r="H6" s="59" t="s">
        <v>7</v>
      </c>
      <c r="I6" s="70" t="s">
        <v>54</v>
      </c>
      <c r="J6" s="67" t="s">
        <v>9</v>
      </c>
      <c r="K6" s="67"/>
      <c r="L6" s="67"/>
    </row>
    <row r="7" spans="1:12" ht="20.25">
      <c r="A7" s="61"/>
      <c r="B7" s="69"/>
      <c r="C7" s="61"/>
      <c r="D7" s="61"/>
      <c r="E7" s="69"/>
      <c r="F7" s="73"/>
      <c r="G7" s="61"/>
      <c r="H7" s="61"/>
      <c r="I7" s="70"/>
      <c r="J7" s="67"/>
      <c r="K7" s="42" t="s">
        <v>10</v>
      </c>
      <c r="L7" s="42" t="s">
        <v>11</v>
      </c>
    </row>
    <row r="8" spans="1:12" ht="20.25">
      <c r="A8" s="32" t="s">
        <v>12</v>
      </c>
      <c r="B8" s="36">
        <v>166868</v>
      </c>
      <c r="C8" s="40">
        <v>11111.3</v>
      </c>
      <c r="D8" s="30">
        <f>C8/B8*100</f>
        <v>6.6587362466140902</v>
      </c>
      <c r="E8" s="26">
        <v>187313</v>
      </c>
      <c r="F8" s="26">
        <v>35849</v>
      </c>
      <c r="G8" s="27">
        <v>13215.7</v>
      </c>
      <c r="H8" s="29">
        <f>G8/F8*100</f>
        <v>36.864905576166699</v>
      </c>
      <c r="I8" s="26">
        <v>2775.9</v>
      </c>
      <c r="J8" s="27">
        <v>2775.9</v>
      </c>
      <c r="K8" s="31">
        <f>G8-C8</f>
        <v>2104.4000000000015</v>
      </c>
      <c r="L8" s="28"/>
    </row>
    <row r="9" spans="1:12" ht="40.5" customHeight="1">
      <c r="A9" s="4" t="s">
        <v>13</v>
      </c>
      <c r="B9" s="35">
        <v>274220.5</v>
      </c>
      <c r="C9" s="41">
        <v>41535.800000000003</v>
      </c>
      <c r="D9" s="30">
        <f>C9/B9*100</f>
        <v>15.14686174082536</v>
      </c>
      <c r="E9" s="37">
        <f>E10+E11+E12+E13+E14+E15+E16+E17+E18+E19+E20+E21+E22+E23+E24+E25+E26+E27+E28+E29+E30+E31+E32+E33+E34+E35+E36+E37+E38</f>
        <v>325553.7</v>
      </c>
      <c r="F9" s="37">
        <f t="shared" ref="F9:G9" si="0">F10+F11+F12+F13+F14+F15+F16+F17+F18+F19+F20+F21+F22+F23+F24+F25+F26+F27+F28+F29+F30+F31+F32+F33+F34+F35+F36+F37+F38</f>
        <v>71930.999999999985</v>
      </c>
      <c r="G9" s="37">
        <f t="shared" si="0"/>
        <v>65727.200000000012</v>
      </c>
      <c r="H9" s="29">
        <f t="shared" ref="H9:H38" si="1">G9/F9*100</f>
        <v>91.375345817519602</v>
      </c>
      <c r="I9" s="37">
        <f t="shared" ref="I9" si="2">I10+I11+I12+I13+I14+I15+I16+I17+I18+I19+I20+I21+I22+I23+I24+I25+I26+I27+I28+I29+I30+I31+I32+I33+I34+I35+I36+I37+I38</f>
        <v>37652.199999999997</v>
      </c>
      <c r="J9" s="37">
        <f t="shared" ref="J9" si="3">J10+J11+J12+J13+J14+J15+J16+J17+J18+J19+J20+J21+J22+J23+J24+J25+J26+J27+J28+J29+J30+J31+J32+J33+J34+J35+J36+J37+J38</f>
        <v>37652.199999999997</v>
      </c>
      <c r="K9" s="31">
        <f>G9-C9</f>
        <v>24191.400000000009</v>
      </c>
      <c r="L9" s="5"/>
    </row>
    <row r="10" spans="1:12" ht="20.25">
      <c r="A10" s="21" t="s">
        <v>14</v>
      </c>
      <c r="B10" s="5"/>
      <c r="C10" s="6"/>
      <c r="D10" s="20"/>
      <c r="E10" s="38">
        <v>99769.5</v>
      </c>
      <c r="F10" s="13">
        <v>19954</v>
      </c>
      <c r="G10" s="13">
        <v>13302.6</v>
      </c>
      <c r="H10" s="29">
        <f t="shared" si="1"/>
        <v>66.666332564899264</v>
      </c>
      <c r="I10" s="7">
        <v>6651.3</v>
      </c>
      <c r="J10" s="7">
        <v>6651.3</v>
      </c>
      <c r="K10" s="7"/>
      <c r="L10" s="7"/>
    </row>
    <row r="11" spans="1:12" ht="40.5">
      <c r="A11" s="8" t="s">
        <v>15</v>
      </c>
      <c r="B11" s="9"/>
      <c r="C11" s="18"/>
      <c r="D11" s="10"/>
      <c r="E11" s="38">
        <v>26242.9</v>
      </c>
      <c r="F11" s="13">
        <v>5249</v>
      </c>
      <c r="G11" s="13">
        <v>3499.4</v>
      </c>
      <c r="H11" s="29">
        <f t="shared" si="1"/>
        <v>66.66793674985712</v>
      </c>
      <c r="I11" s="7">
        <v>1749.7</v>
      </c>
      <c r="J11" s="7">
        <v>1749.7</v>
      </c>
      <c r="K11" s="7"/>
      <c r="L11" s="7"/>
    </row>
    <row r="12" spans="1:12" ht="20.25">
      <c r="A12" s="8" t="s">
        <v>16</v>
      </c>
      <c r="B12" s="5"/>
      <c r="C12" s="6"/>
      <c r="D12" s="20"/>
      <c r="E12" s="38">
        <v>43081.2</v>
      </c>
      <c r="F12" s="13">
        <v>12924</v>
      </c>
      <c r="G12" s="13">
        <v>8616</v>
      </c>
      <c r="H12" s="29">
        <f t="shared" si="1"/>
        <v>66.666666666666657</v>
      </c>
      <c r="I12" s="7">
        <v>4308</v>
      </c>
      <c r="J12" s="7">
        <v>4308</v>
      </c>
      <c r="K12" s="7"/>
      <c r="L12" s="7"/>
    </row>
    <row r="13" spans="1:12" ht="20.25">
      <c r="A13" s="21" t="s">
        <v>17</v>
      </c>
      <c r="B13" s="5"/>
      <c r="C13" s="6"/>
      <c r="D13" s="20"/>
      <c r="E13" s="38">
        <v>3285.9</v>
      </c>
      <c r="F13" s="13">
        <v>821.5</v>
      </c>
      <c r="G13" s="13">
        <v>547.6</v>
      </c>
      <c r="H13" s="29">
        <f t="shared" si="1"/>
        <v>66.658551430310411</v>
      </c>
      <c r="I13" s="7">
        <v>273.8</v>
      </c>
      <c r="J13" s="7">
        <v>273.8</v>
      </c>
      <c r="K13" s="7"/>
      <c r="L13" s="7"/>
    </row>
    <row r="14" spans="1:12" ht="20.25">
      <c r="A14" s="21" t="s">
        <v>18</v>
      </c>
      <c r="B14" s="5"/>
      <c r="C14" s="6"/>
      <c r="D14" s="20"/>
      <c r="E14" s="38">
        <v>36.9</v>
      </c>
      <c r="F14" s="13">
        <v>7.4</v>
      </c>
      <c r="G14" s="13">
        <v>4.6999999999999993</v>
      </c>
      <c r="H14" s="29">
        <f t="shared" si="1"/>
        <v>63.513513513513495</v>
      </c>
      <c r="I14" s="7">
        <v>2.2999999999999998</v>
      </c>
      <c r="J14" s="7">
        <v>2.2999999999999998</v>
      </c>
      <c r="K14" s="7"/>
      <c r="L14" s="7"/>
    </row>
    <row r="15" spans="1:12" ht="20.25">
      <c r="A15" s="21" t="s">
        <v>19</v>
      </c>
      <c r="B15" s="5"/>
      <c r="C15" s="6"/>
      <c r="D15" s="20"/>
      <c r="E15" s="38">
        <v>90.2</v>
      </c>
      <c r="F15" s="13"/>
      <c r="G15" s="13">
        <v>0</v>
      </c>
      <c r="H15" s="29"/>
      <c r="I15" s="7"/>
      <c r="J15" s="7"/>
      <c r="K15" s="7"/>
      <c r="L15" s="7"/>
    </row>
    <row r="16" spans="1:12" ht="20.25">
      <c r="A16" s="21" t="s">
        <v>20</v>
      </c>
      <c r="B16" s="5"/>
      <c r="C16" s="6"/>
      <c r="D16" s="20"/>
      <c r="E16" s="38">
        <v>145334.39999999999</v>
      </c>
      <c r="F16" s="13">
        <v>29067</v>
      </c>
      <c r="G16" s="13">
        <v>36333.600000000006</v>
      </c>
      <c r="H16" s="29">
        <f t="shared" si="1"/>
        <v>124.99948395087215</v>
      </c>
      <c r="I16" s="7">
        <v>24222.400000000001</v>
      </c>
      <c r="J16" s="7">
        <v>24222.400000000001</v>
      </c>
      <c r="K16" s="7"/>
      <c r="L16" s="7"/>
    </row>
    <row r="17" spans="1:12" ht="20.25">
      <c r="A17" s="21" t="s">
        <v>21</v>
      </c>
      <c r="B17" s="5"/>
      <c r="C17" s="6"/>
      <c r="D17" s="20"/>
      <c r="E17" s="38">
        <v>478.3</v>
      </c>
      <c r="F17" s="13">
        <v>96</v>
      </c>
      <c r="G17" s="13">
        <v>63.8</v>
      </c>
      <c r="H17" s="29">
        <f t="shared" si="1"/>
        <v>66.458333333333329</v>
      </c>
      <c r="I17" s="7">
        <v>31.9</v>
      </c>
      <c r="J17" s="7">
        <v>31.9</v>
      </c>
      <c r="K17" s="7"/>
      <c r="L17" s="7"/>
    </row>
    <row r="18" spans="1:12" ht="20.25">
      <c r="A18" s="21" t="s">
        <v>22</v>
      </c>
      <c r="B18" s="5"/>
      <c r="C18" s="6"/>
      <c r="D18" s="20"/>
      <c r="E18" s="38">
        <v>232.7</v>
      </c>
      <c r="F18" s="13">
        <v>46.5</v>
      </c>
      <c r="G18" s="13">
        <v>31</v>
      </c>
      <c r="H18" s="29">
        <f t="shared" si="1"/>
        <v>66.666666666666657</v>
      </c>
      <c r="I18" s="7">
        <v>15.5</v>
      </c>
      <c r="J18" s="7">
        <v>15.5</v>
      </c>
      <c r="K18" s="7"/>
      <c r="L18" s="7"/>
    </row>
    <row r="19" spans="1:12" ht="40.5">
      <c r="A19" s="21" t="s">
        <v>23</v>
      </c>
      <c r="B19" s="5"/>
      <c r="C19" s="6"/>
      <c r="D19" s="20"/>
      <c r="E19" s="38">
        <v>726</v>
      </c>
      <c r="F19" s="13">
        <v>181.5</v>
      </c>
      <c r="G19" s="13">
        <v>0</v>
      </c>
      <c r="H19" s="29">
        <f t="shared" si="1"/>
        <v>0</v>
      </c>
      <c r="I19" s="7"/>
      <c r="J19" s="7"/>
      <c r="K19" s="7"/>
      <c r="L19" s="7"/>
    </row>
    <row r="20" spans="1:12" ht="20.25">
      <c r="A20" s="21" t="s">
        <v>24</v>
      </c>
      <c r="B20" s="5"/>
      <c r="C20" s="6"/>
      <c r="D20" s="20"/>
      <c r="E20" s="38">
        <v>1591</v>
      </c>
      <c r="F20" s="13">
        <v>1591</v>
      </c>
      <c r="G20" s="13">
        <v>1591</v>
      </c>
      <c r="H20" s="29">
        <f t="shared" si="1"/>
        <v>100</v>
      </c>
      <c r="I20" s="7"/>
      <c r="J20" s="7"/>
      <c r="K20" s="7"/>
      <c r="L20" s="7"/>
    </row>
    <row r="21" spans="1:12" ht="40.5">
      <c r="A21" s="21" t="s">
        <v>25</v>
      </c>
      <c r="B21" s="5"/>
      <c r="C21" s="6"/>
      <c r="D21" s="20"/>
      <c r="E21" s="38">
        <v>452.3</v>
      </c>
      <c r="F21" s="13">
        <v>113</v>
      </c>
      <c r="G21" s="13">
        <v>75.400000000000006</v>
      </c>
      <c r="H21" s="29">
        <f t="shared" si="1"/>
        <v>66.725663716814168</v>
      </c>
      <c r="I21" s="7">
        <v>37.700000000000003</v>
      </c>
      <c r="J21" s="7">
        <v>37.700000000000003</v>
      </c>
      <c r="K21" s="7"/>
      <c r="L21" s="7"/>
    </row>
    <row r="22" spans="1:12" ht="20.25">
      <c r="A22" s="21" t="s">
        <v>26</v>
      </c>
      <c r="B22" s="5"/>
      <c r="C22" s="6"/>
      <c r="D22" s="20"/>
      <c r="E22" s="38">
        <v>36.299999999999997</v>
      </c>
      <c r="F22" s="13">
        <v>7.3</v>
      </c>
      <c r="G22" s="13">
        <v>4.8</v>
      </c>
      <c r="H22" s="29">
        <f t="shared" si="1"/>
        <v>65.753424657534239</v>
      </c>
      <c r="I22" s="7">
        <v>2.4</v>
      </c>
      <c r="J22" s="7">
        <v>2.4</v>
      </c>
      <c r="K22" s="7"/>
      <c r="L22" s="7"/>
    </row>
    <row r="23" spans="1:12" ht="20.25">
      <c r="A23" s="11" t="s">
        <v>27</v>
      </c>
      <c r="B23" s="9"/>
      <c r="C23" s="9"/>
      <c r="D23" s="12"/>
      <c r="E23" s="38">
        <v>791.7</v>
      </c>
      <c r="F23" s="13">
        <v>791.7</v>
      </c>
      <c r="G23" s="13">
        <v>791.7</v>
      </c>
      <c r="H23" s="29">
        <f t="shared" si="1"/>
        <v>100</v>
      </c>
      <c r="I23" s="7"/>
      <c r="J23" s="7"/>
      <c r="K23" s="7"/>
      <c r="L23" s="7"/>
    </row>
    <row r="24" spans="1:12" ht="20.25" hidden="1">
      <c r="A24" s="11" t="s">
        <v>28</v>
      </c>
      <c r="B24" s="9"/>
      <c r="C24" s="9"/>
      <c r="D24" s="12"/>
      <c r="E24" s="38"/>
      <c r="F24" s="13"/>
      <c r="G24" s="13">
        <v>0</v>
      </c>
      <c r="H24" s="29"/>
      <c r="I24" s="7"/>
      <c r="J24" s="7"/>
      <c r="K24" s="7"/>
      <c r="L24" s="7"/>
    </row>
    <row r="25" spans="1:12" ht="20.25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13">
        <v>151.19999999999999</v>
      </c>
      <c r="H25" s="29">
        <f t="shared" si="1"/>
        <v>100</v>
      </c>
      <c r="I25" s="7"/>
      <c r="J25" s="7"/>
      <c r="K25" s="7"/>
      <c r="L25" s="7"/>
    </row>
    <row r="26" spans="1:12" ht="20.25" hidden="1">
      <c r="A26" s="11" t="s">
        <v>30</v>
      </c>
      <c r="B26" s="9"/>
      <c r="C26" s="9"/>
      <c r="D26" s="12"/>
      <c r="E26" s="38"/>
      <c r="F26" s="13"/>
      <c r="G26" s="13">
        <v>0</v>
      </c>
      <c r="H26" s="29" t="e">
        <f t="shared" si="1"/>
        <v>#DIV/0!</v>
      </c>
      <c r="I26" s="7"/>
      <c r="J26" s="7"/>
      <c r="K26" s="7"/>
      <c r="L26" s="7"/>
    </row>
    <row r="27" spans="1:12" ht="20.25" hidden="1">
      <c r="A27" s="11" t="s">
        <v>31</v>
      </c>
      <c r="B27" s="9"/>
      <c r="C27" s="9"/>
      <c r="D27" s="12"/>
      <c r="E27" s="38"/>
      <c r="F27" s="13"/>
      <c r="G27" s="13">
        <v>0</v>
      </c>
      <c r="H27" s="29" t="e">
        <f t="shared" si="1"/>
        <v>#DIV/0!</v>
      </c>
      <c r="I27" s="7"/>
      <c r="J27" s="7"/>
      <c r="K27" s="7"/>
      <c r="L27" s="7"/>
    </row>
    <row r="28" spans="1:12" ht="20.25">
      <c r="A28" s="11" t="s">
        <v>32</v>
      </c>
      <c r="B28" s="9"/>
      <c r="C28" s="9"/>
      <c r="D28" s="12"/>
      <c r="E28" s="38">
        <v>324.7</v>
      </c>
      <c r="F28" s="13">
        <v>324.7</v>
      </c>
      <c r="G28" s="13">
        <v>649.4</v>
      </c>
      <c r="H28" s="29">
        <f t="shared" si="1"/>
        <v>200</v>
      </c>
      <c r="I28" s="7">
        <v>324.7</v>
      </c>
      <c r="J28" s="7">
        <v>324.7</v>
      </c>
      <c r="K28" s="7"/>
      <c r="L28" s="7"/>
    </row>
    <row r="29" spans="1:12" ht="20.25">
      <c r="A29" s="11" t="s">
        <v>33</v>
      </c>
      <c r="B29" s="9"/>
      <c r="C29" s="9"/>
      <c r="D29" s="12"/>
      <c r="E29" s="38">
        <v>389.5</v>
      </c>
      <c r="F29" s="13">
        <v>97.4</v>
      </c>
      <c r="G29" s="13">
        <v>65</v>
      </c>
      <c r="H29" s="29">
        <f t="shared" si="1"/>
        <v>66.735112936344962</v>
      </c>
      <c r="I29" s="7">
        <v>32.5</v>
      </c>
      <c r="J29" s="7">
        <v>32.5</v>
      </c>
      <c r="K29" s="7"/>
      <c r="L29" s="7"/>
    </row>
    <row r="30" spans="1:12" ht="20.25" hidden="1">
      <c r="A30" s="11" t="s">
        <v>34</v>
      </c>
      <c r="B30" s="9"/>
      <c r="C30" s="9"/>
      <c r="D30" s="12"/>
      <c r="E30" s="7"/>
      <c r="F30" s="13"/>
      <c r="G30" s="13">
        <v>0</v>
      </c>
      <c r="H30" s="29"/>
      <c r="I30" s="7"/>
      <c r="J30" s="7"/>
      <c r="K30" s="7"/>
      <c r="L30" s="7"/>
    </row>
    <row r="31" spans="1:12" ht="20.25" hidden="1">
      <c r="A31" s="11" t="s">
        <v>35</v>
      </c>
      <c r="B31" s="9"/>
      <c r="C31" s="9"/>
      <c r="D31" s="12"/>
      <c r="E31" s="7"/>
      <c r="F31" s="13"/>
      <c r="G31" s="13">
        <v>0</v>
      </c>
      <c r="H31" s="29"/>
      <c r="I31" s="7"/>
      <c r="J31" s="7"/>
      <c r="K31" s="7"/>
      <c r="L31" s="7"/>
    </row>
    <row r="32" spans="1:12" ht="20.25" hidden="1">
      <c r="A32" s="11" t="s">
        <v>36</v>
      </c>
      <c r="B32" s="9"/>
      <c r="C32" s="9"/>
      <c r="D32" s="12"/>
      <c r="E32" s="7"/>
      <c r="F32" s="13"/>
      <c r="G32" s="13">
        <v>0</v>
      </c>
      <c r="H32" s="29"/>
      <c r="I32" s="7"/>
      <c r="J32" s="7"/>
      <c r="K32" s="7"/>
      <c r="L32" s="7"/>
    </row>
    <row r="33" spans="1:12" ht="20.25" hidden="1">
      <c r="A33" s="11" t="s">
        <v>37</v>
      </c>
      <c r="B33" s="9"/>
      <c r="C33" s="9"/>
      <c r="D33" s="12"/>
      <c r="E33" s="7"/>
      <c r="F33" s="13"/>
      <c r="G33" s="13">
        <v>0</v>
      </c>
      <c r="H33" s="29"/>
      <c r="I33" s="7"/>
      <c r="J33" s="7"/>
      <c r="K33" s="7"/>
      <c r="L33" s="7"/>
    </row>
    <row r="34" spans="1:12" ht="20.25" hidden="1">
      <c r="A34" s="11" t="s">
        <v>38</v>
      </c>
      <c r="B34" s="9"/>
      <c r="C34" s="9"/>
      <c r="D34" s="12"/>
      <c r="E34" s="7"/>
      <c r="F34" s="13"/>
      <c r="G34" s="13">
        <v>0</v>
      </c>
      <c r="H34" s="29"/>
      <c r="I34" s="7"/>
      <c r="J34" s="7"/>
      <c r="K34" s="7"/>
      <c r="L34" s="7"/>
    </row>
    <row r="35" spans="1:12" ht="20.25" hidden="1">
      <c r="A35" s="11" t="s">
        <v>39</v>
      </c>
      <c r="B35" s="9"/>
      <c r="C35" s="9"/>
      <c r="D35" s="12"/>
      <c r="E35" s="7"/>
      <c r="F35" s="13"/>
      <c r="G35" s="13">
        <v>0</v>
      </c>
      <c r="H35" s="29"/>
      <c r="I35" s="7"/>
      <c r="J35" s="7"/>
      <c r="K35" s="7"/>
      <c r="L35" s="7"/>
    </row>
    <row r="36" spans="1:12" ht="20.25" hidden="1">
      <c r="A36" s="11" t="s">
        <v>50</v>
      </c>
      <c r="B36" s="9"/>
      <c r="C36" s="9"/>
      <c r="D36" s="12"/>
      <c r="E36" s="7"/>
      <c r="F36" s="13"/>
      <c r="G36" s="13">
        <v>0</v>
      </c>
      <c r="H36" s="29"/>
      <c r="I36" s="7"/>
      <c r="J36" s="7"/>
      <c r="K36" s="7"/>
      <c r="L36" s="7"/>
    </row>
    <row r="37" spans="1:12" ht="20.25" hidden="1">
      <c r="A37" s="11" t="s">
        <v>41</v>
      </c>
      <c r="B37" s="9"/>
      <c r="C37" s="9"/>
      <c r="D37" s="12"/>
      <c r="E37" s="7"/>
      <c r="F37" s="13"/>
      <c r="G37" s="13">
        <v>0</v>
      </c>
      <c r="H37" s="29"/>
      <c r="I37" s="7"/>
      <c r="J37" s="7"/>
      <c r="K37" s="7"/>
      <c r="L37" s="7"/>
    </row>
    <row r="38" spans="1:12" ht="40.5">
      <c r="A38" s="11" t="s">
        <v>42</v>
      </c>
      <c r="B38" s="9"/>
      <c r="C38" s="9"/>
      <c r="D38" s="12"/>
      <c r="E38" s="7">
        <v>2539</v>
      </c>
      <c r="F38" s="13">
        <v>507.8</v>
      </c>
      <c r="G38" s="13">
        <v>0</v>
      </c>
      <c r="H38" s="29">
        <f t="shared" si="1"/>
        <v>0</v>
      </c>
      <c r="I38" s="7"/>
      <c r="J38" s="13"/>
      <c r="K38" s="7"/>
      <c r="L38" s="13"/>
    </row>
    <row r="39" spans="1:12" ht="20.25">
      <c r="A39" s="19" t="s">
        <v>43</v>
      </c>
      <c r="B39" s="5">
        <f>B8+B9</f>
        <v>441088.5</v>
      </c>
      <c r="C39" s="5">
        <f>C8+C9</f>
        <v>52647.100000000006</v>
      </c>
      <c r="D39" s="14">
        <v>104.72529463682079</v>
      </c>
      <c r="E39" s="5">
        <f t="shared" ref="E39:L39" si="4">E8+E9</f>
        <v>512866.7</v>
      </c>
      <c r="F39" s="5">
        <f t="shared" si="4"/>
        <v>107779.99999999999</v>
      </c>
      <c r="G39" s="5">
        <f t="shared" si="4"/>
        <v>78942.900000000009</v>
      </c>
      <c r="H39" s="34">
        <v>105.58205212128213</v>
      </c>
      <c r="I39" s="5">
        <f t="shared" si="4"/>
        <v>40428.1</v>
      </c>
      <c r="J39" s="5">
        <f t="shared" si="4"/>
        <v>40428.1</v>
      </c>
      <c r="K39" s="5">
        <f t="shared" si="4"/>
        <v>26295.80000000001</v>
      </c>
      <c r="L39" s="5">
        <f t="shared" si="4"/>
        <v>0</v>
      </c>
    </row>
    <row r="40" spans="1:12" ht="20.25">
      <c r="A40" s="22"/>
      <c r="B40" s="23"/>
      <c r="C40" s="23"/>
      <c r="D40" s="24"/>
      <c r="E40" s="23"/>
      <c r="F40" s="23"/>
      <c r="G40" s="23"/>
      <c r="H40" s="24"/>
      <c r="I40" s="23"/>
      <c r="J40" s="23"/>
      <c r="K40" s="25"/>
      <c r="L40" s="25"/>
    </row>
    <row r="41" spans="1:12" ht="20.25">
      <c r="A41" s="22"/>
      <c r="B41" s="23"/>
      <c r="C41" s="23"/>
      <c r="D41" s="24"/>
      <c r="E41" s="23"/>
      <c r="F41" s="23"/>
      <c r="G41" s="23"/>
      <c r="H41" s="24"/>
      <c r="I41" s="23"/>
      <c r="J41" s="23"/>
      <c r="K41" s="25"/>
      <c r="L41" s="23"/>
    </row>
    <row r="42" spans="1:12" ht="20.25">
      <c r="A42" s="71" t="s">
        <v>44</v>
      </c>
      <c r="B42" s="71"/>
      <c r="C42" s="71"/>
      <c r="D42" s="2" t="s">
        <v>2</v>
      </c>
      <c r="E42" s="2" t="s">
        <v>45</v>
      </c>
      <c r="F42" s="2"/>
      <c r="G42" s="1"/>
      <c r="H42" s="1"/>
      <c r="I42" s="2" t="s">
        <v>46</v>
      </c>
      <c r="J42" s="1"/>
    </row>
    <row r="45" spans="1:12" ht="20.25">
      <c r="A45" s="16"/>
      <c r="B45" s="15"/>
      <c r="C45" s="15"/>
      <c r="D45" s="17"/>
      <c r="E45" s="15"/>
      <c r="F45" s="15"/>
      <c r="G45" s="15"/>
      <c r="H45" s="17"/>
      <c r="I45" s="15"/>
      <c r="J45" s="15"/>
    </row>
    <row r="46" spans="1:12" ht="20.25">
      <c r="A46" s="1"/>
      <c r="B46" s="15"/>
      <c r="C46" s="15"/>
      <c r="D46" s="17"/>
      <c r="E46" s="15"/>
      <c r="F46" s="15"/>
      <c r="G46" s="15"/>
      <c r="H46" s="17"/>
      <c r="I46" s="15"/>
      <c r="J46" s="15"/>
    </row>
  </sheetData>
  <mergeCells count="17"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  <mergeCell ref="A42:C42"/>
    <mergeCell ref="E6:E7"/>
    <mergeCell ref="F6:F7"/>
    <mergeCell ref="G6:G7"/>
    <mergeCell ref="H6:H7"/>
  </mergeCells>
  <pageMargins left="0.19685039370078741" right="0.19685039370078741" top="0" bottom="0" header="0" footer="0"/>
  <pageSetup paperSize="9" scale="63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46"/>
  <sheetViews>
    <sheetView zoomScale="50" zoomScaleNormal="50" workbookViewId="0">
      <selection sqref="A1:XFD1048576"/>
    </sheetView>
  </sheetViews>
  <sheetFormatPr defaultRowHeight="15"/>
  <cols>
    <col min="1" max="1" width="80.7109375" customWidth="1"/>
    <col min="2" max="2" width="15.42578125" customWidth="1"/>
    <col min="3" max="3" width="13" customWidth="1"/>
    <col min="5" max="6" width="15.140625" customWidth="1"/>
    <col min="7" max="7" width="15.42578125" customWidth="1"/>
    <col min="9" max="9" width="12.85546875" customWidth="1"/>
    <col min="10" max="10" width="14" customWidth="1"/>
    <col min="11" max="11" width="14.85546875" bestFit="1" customWidth="1"/>
    <col min="12" max="12" width="12.5703125" customWidth="1"/>
  </cols>
  <sheetData>
    <row r="1" spans="1:13" ht="20.25">
      <c r="A1" s="57" t="s">
        <v>0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</row>
    <row r="2" spans="1:13" ht="20.25">
      <c r="A2" s="58" t="s">
        <v>1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</row>
    <row r="3" spans="1:13" ht="20.25">
      <c r="A3" s="58" t="s">
        <v>55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</row>
    <row r="4" spans="1:13" ht="20.25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3" ht="20.25">
      <c r="A5" s="59" t="s">
        <v>3</v>
      </c>
      <c r="B5" s="62" t="s">
        <v>4</v>
      </c>
      <c r="C5" s="63"/>
      <c r="D5" s="63"/>
      <c r="E5" s="64" t="s">
        <v>47</v>
      </c>
      <c r="F5" s="65"/>
      <c r="G5" s="65"/>
      <c r="H5" s="65"/>
      <c r="I5" s="65"/>
      <c r="J5" s="66"/>
      <c r="K5" s="67" t="s">
        <v>51</v>
      </c>
      <c r="L5" s="67"/>
    </row>
    <row r="6" spans="1:13" ht="22.5" customHeight="1">
      <c r="A6" s="60"/>
      <c r="B6" s="68" t="s">
        <v>5</v>
      </c>
      <c r="C6" s="59" t="s">
        <v>6</v>
      </c>
      <c r="D6" s="59" t="s">
        <v>7</v>
      </c>
      <c r="E6" s="68" t="s">
        <v>8</v>
      </c>
      <c r="F6" s="72" t="s">
        <v>49</v>
      </c>
      <c r="G6" s="59" t="s">
        <v>6</v>
      </c>
      <c r="H6" s="59" t="s">
        <v>7</v>
      </c>
      <c r="I6" s="70" t="s">
        <v>54</v>
      </c>
      <c r="J6" s="67" t="s">
        <v>9</v>
      </c>
      <c r="K6" s="67"/>
      <c r="L6" s="67"/>
    </row>
    <row r="7" spans="1:13" ht="20.25">
      <c r="A7" s="61"/>
      <c r="B7" s="69"/>
      <c r="C7" s="61"/>
      <c r="D7" s="61"/>
      <c r="E7" s="69"/>
      <c r="F7" s="73"/>
      <c r="G7" s="61"/>
      <c r="H7" s="61"/>
      <c r="I7" s="70"/>
      <c r="J7" s="67"/>
      <c r="K7" s="43" t="s">
        <v>10</v>
      </c>
      <c r="L7" s="43" t="s">
        <v>11</v>
      </c>
    </row>
    <row r="8" spans="1:13" ht="20.25">
      <c r="A8" s="32" t="s">
        <v>12</v>
      </c>
      <c r="B8" s="36">
        <v>166868</v>
      </c>
      <c r="C8" s="40">
        <v>15648.9</v>
      </c>
      <c r="D8" s="30">
        <f>C8/B8*100</f>
        <v>9.378011362274373</v>
      </c>
      <c r="E8" s="26">
        <v>187313</v>
      </c>
      <c r="F8" s="26">
        <v>35849</v>
      </c>
      <c r="G8" s="27">
        <v>19576.900000000001</v>
      </c>
      <c r="H8" s="29">
        <f>G8/F8*100</f>
        <v>54.609333593684624</v>
      </c>
      <c r="I8" s="26">
        <v>9137.1</v>
      </c>
      <c r="J8" s="27">
        <v>6361.2</v>
      </c>
      <c r="K8" s="31">
        <f>G8-C8</f>
        <v>3928.0000000000018</v>
      </c>
      <c r="L8" s="28"/>
    </row>
    <row r="9" spans="1:13" ht="40.5" customHeight="1">
      <c r="A9" s="4" t="s">
        <v>13</v>
      </c>
      <c r="B9" s="35">
        <v>274220.5</v>
      </c>
      <c r="C9" s="41">
        <v>42535.799999999988</v>
      </c>
      <c r="D9" s="30">
        <f>C9/B9*100</f>
        <v>15.511531778258734</v>
      </c>
      <c r="E9" s="37">
        <f>E10+E11+E12+E13+E14+E15+E16+E17+E18+E19+E20+E21+E22+E23+E24+E25+E26+E27+E28+E29+E30+E31+E32+E33+E34+E35+E36+E37+E38</f>
        <v>325553.7</v>
      </c>
      <c r="F9" s="37">
        <f t="shared" ref="F9:G9" si="0">F10+F11+F12+F13+F14+F15+F16+F17+F18+F19+F20+F21+F22+F23+F24+F25+F26+F27+F28+F29+F30+F31+F32+F33+F34+F35+F36+F37+F38</f>
        <v>71930.999999999985</v>
      </c>
      <c r="G9" s="37">
        <f t="shared" si="0"/>
        <v>65836.100000000006</v>
      </c>
      <c r="H9" s="29">
        <f t="shared" ref="H9:H38" si="1">G9/F9*100</f>
        <v>91.526740904477933</v>
      </c>
      <c r="I9" s="37">
        <f t="shared" ref="I9:J9" si="2">I10+I11+I12+I13+I14+I15+I16+I17+I18+I19+I20+I21+I22+I23+I24+I25+I26+I27+I28+I29+I30+I31+I32+I33+I34+I35+I36+I37+I38</f>
        <v>37761.1</v>
      </c>
      <c r="J9" s="37">
        <f t="shared" si="2"/>
        <v>108.9</v>
      </c>
      <c r="K9" s="31">
        <f>G9-C9</f>
        <v>23300.300000000017</v>
      </c>
      <c r="L9" s="5"/>
      <c r="M9" s="45"/>
    </row>
    <row r="10" spans="1:13" ht="20.25">
      <c r="A10" s="21" t="s">
        <v>14</v>
      </c>
      <c r="B10" s="5"/>
      <c r="C10" s="6"/>
      <c r="D10" s="20"/>
      <c r="E10" s="38">
        <v>99769.5</v>
      </c>
      <c r="F10" s="13">
        <v>19954</v>
      </c>
      <c r="G10" s="13">
        <v>13302.6</v>
      </c>
      <c r="H10" s="29">
        <f t="shared" si="1"/>
        <v>66.666332564899264</v>
      </c>
      <c r="I10" s="7">
        <v>6651.3</v>
      </c>
      <c r="J10" s="7"/>
      <c r="K10" s="7"/>
      <c r="L10" s="7"/>
      <c r="M10" s="45"/>
    </row>
    <row r="11" spans="1:13" ht="40.5">
      <c r="A11" s="8" t="s">
        <v>15</v>
      </c>
      <c r="B11" s="9"/>
      <c r="C11" s="18"/>
      <c r="D11" s="10"/>
      <c r="E11" s="38">
        <v>26242.9</v>
      </c>
      <c r="F11" s="13">
        <v>5249</v>
      </c>
      <c r="G11" s="13">
        <v>3499.4</v>
      </c>
      <c r="H11" s="29">
        <f t="shared" si="1"/>
        <v>66.66793674985712</v>
      </c>
      <c r="I11" s="7">
        <v>1749.7</v>
      </c>
      <c r="J11" s="7"/>
      <c r="K11" s="7"/>
      <c r="L11" s="7"/>
    </row>
    <row r="12" spans="1:13" ht="20.25">
      <c r="A12" s="8" t="s">
        <v>16</v>
      </c>
      <c r="B12" s="5"/>
      <c r="C12" s="6"/>
      <c r="D12" s="20"/>
      <c r="E12" s="38">
        <v>43081.2</v>
      </c>
      <c r="F12" s="13">
        <v>12924</v>
      </c>
      <c r="G12" s="13">
        <v>8616</v>
      </c>
      <c r="H12" s="29">
        <f t="shared" si="1"/>
        <v>66.666666666666657</v>
      </c>
      <c r="I12" s="7">
        <v>4308</v>
      </c>
      <c r="J12" s="7"/>
      <c r="K12" s="7"/>
      <c r="L12" s="7"/>
    </row>
    <row r="13" spans="1:13" ht="20.25">
      <c r="A13" s="21" t="s">
        <v>17</v>
      </c>
      <c r="B13" s="5"/>
      <c r="C13" s="6"/>
      <c r="D13" s="20"/>
      <c r="E13" s="38">
        <v>3285.9</v>
      </c>
      <c r="F13" s="13">
        <v>821.5</v>
      </c>
      <c r="G13" s="13">
        <v>547.6</v>
      </c>
      <c r="H13" s="29">
        <f t="shared" si="1"/>
        <v>66.658551430310411</v>
      </c>
      <c r="I13" s="7">
        <v>273.8</v>
      </c>
      <c r="J13" s="7"/>
      <c r="K13" s="7"/>
      <c r="L13" s="7"/>
    </row>
    <row r="14" spans="1:13" ht="20.25">
      <c r="A14" s="21" t="s">
        <v>18</v>
      </c>
      <c r="B14" s="5"/>
      <c r="C14" s="6"/>
      <c r="D14" s="20"/>
      <c r="E14" s="38">
        <v>36.9</v>
      </c>
      <c r="F14" s="13">
        <v>7.4</v>
      </c>
      <c r="G14" s="13">
        <v>4.6999999999999993</v>
      </c>
      <c r="H14" s="29">
        <f t="shared" si="1"/>
        <v>63.513513513513495</v>
      </c>
      <c r="I14" s="7">
        <v>2.2999999999999998</v>
      </c>
      <c r="J14" s="7"/>
      <c r="K14" s="7"/>
      <c r="L14" s="7"/>
    </row>
    <row r="15" spans="1:13" ht="20.25">
      <c r="A15" s="21" t="s">
        <v>19</v>
      </c>
      <c r="B15" s="5"/>
      <c r="C15" s="6"/>
      <c r="D15" s="20"/>
      <c r="E15" s="38">
        <v>90.2</v>
      </c>
      <c r="F15" s="13"/>
      <c r="G15" s="13">
        <v>0</v>
      </c>
      <c r="H15" s="29"/>
      <c r="I15" s="7"/>
      <c r="J15" s="7"/>
      <c r="K15" s="7"/>
      <c r="L15" s="7"/>
    </row>
    <row r="16" spans="1:13" ht="20.25">
      <c r="A16" s="21" t="s">
        <v>20</v>
      </c>
      <c r="B16" s="5"/>
      <c r="C16" s="6"/>
      <c r="D16" s="20"/>
      <c r="E16" s="38">
        <v>145334.39999999999</v>
      </c>
      <c r="F16" s="13">
        <v>29067</v>
      </c>
      <c r="G16" s="13">
        <v>36333.600000000006</v>
      </c>
      <c r="H16" s="29">
        <f t="shared" si="1"/>
        <v>124.99948395087215</v>
      </c>
      <c r="I16" s="7">
        <v>24222.400000000001</v>
      </c>
      <c r="J16" s="7"/>
      <c r="K16" s="7"/>
      <c r="L16" s="7"/>
    </row>
    <row r="17" spans="1:12" ht="20.25">
      <c r="A17" s="21" t="s">
        <v>21</v>
      </c>
      <c r="B17" s="5"/>
      <c r="C17" s="6"/>
      <c r="D17" s="20"/>
      <c r="E17" s="38">
        <v>478.3</v>
      </c>
      <c r="F17" s="13">
        <v>96</v>
      </c>
      <c r="G17" s="13">
        <v>63.8</v>
      </c>
      <c r="H17" s="29">
        <f t="shared" si="1"/>
        <v>66.458333333333329</v>
      </c>
      <c r="I17" s="7">
        <v>31.9</v>
      </c>
      <c r="J17" s="7"/>
      <c r="K17" s="7"/>
      <c r="L17" s="7"/>
    </row>
    <row r="18" spans="1:12" ht="20.25">
      <c r="A18" s="21" t="s">
        <v>22</v>
      </c>
      <c r="B18" s="5"/>
      <c r="C18" s="6"/>
      <c r="D18" s="20"/>
      <c r="E18" s="38">
        <v>232.7</v>
      </c>
      <c r="F18" s="13">
        <v>46.5</v>
      </c>
      <c r="G18" s="13">
        <v>31</v>
      </c>
      <c r="H18" s="29">
        <f t="shared" si="1"/>
        <v>66.666666666666657</v>
      </c>
      <c r="I18" s="7">
        <v>15.5</v>
      </c>
      <c r="J18" s="7"/>
      <c r="K18" s="7"/>
      <c r="L18" s="7"/>
    </row>
    <row r="19" spans="1:12" ht="40.5">
      <c r="A19" s="21" t="s">
        <v>23</v>
      </c>
      <c r="B19" s="5"/>
      <c r="C19" s="6"/>
      <c r="D19" s="20"/>
      <c r="E19" s="38">
        <v>726</v>
      </c>
      <c r="F19" s="13">
        <v>181.5</v>
      </c>
      <c r="G19" s="13">
        <v>108.9</v>
      </c>
      <c r="H19" s="29">
        <f t="shared" si="1"/>
        <v>60</v>
      </c>
      <c r="I19" s="7">
        <v>108.9</v>
      </c>
      <c r="J19" s="7">
        <v>108.9</v>
      </c>
      <c r="K19" s="7"/>
      <c r="L19" s="7"/>
    </row>
    <row r="20" spans="1:12" ht="20.25">
      <c r="A20" s="21" t="s">
        <v>24</v>
      </c>
      <c r="B20" s="5"/>
      <c r="C20" s="6"/>
      <c r="D20" s="20"/>
      <c r="E20" s="38">
        <v>1591</v>
      </c>
      <c r="F20" s="13">
        <v>1591</v>
      </c>
      <c r="G20" s="13">
        <v>1591</v>
      </c>
      <c r="H20" s="29">
        <f t="shared" si="1"/>
        <v>100</v>
      </c>
      <c r="I20" s="7"/>
      <c r="J20" s="7"/>
      <c r="K20" s="7"/>
      <c r="L20" s="7"/>
    </row>
    <row r="21" spans="1:12" ht="40.5">
      <c r="A21" s="21" t="s">
        <v>25</v>
      </c>
      <c r="B21" s="5"/>
      <c r="C21" s="6"/>
      <c r="D21" s="20"/>
      <c r="E21" s="38">
        <v>452.3</v>
      </c>
      <c r="F21" s="13">
        <v>113</v>
      </c>
      <c r="G21" s="13">
        <v>75.400000000000006</v>
      </c>
      <c r="H21" s="29">
        <f t="shared" si="1"/>
        <v>66.725663716814168</v>
      </c>
      <c r="I21" s="7">
        <v>37.700000000000003</v>
      </c>
      <c r="J21" s="7"/>
      <c r="K21" s="7"/>
      <c r="L21" s="7"/>
    </row>
    <row r="22" spans="1:12" ht="20.25">
      <c r="A22" s="21" t="s">
        <v>26</v>
      </c>
      <c r="B22" s="5"/>
      <c r="C22" s="6"/>
      <c r="D22" s="20"/>
      <c r="E22" s="38">
        <v>36.299999999999997</v>
      </c>
      <c r="F22" s="13">
        <v>7.3</v>
      </c>
      <c r="G22" s="13">
        <v>4.8</v>
      </c>
      <c r="H22" s="29">
        <f t="shared" si="1"/>
        <v>65.753424657534239</v>
      </c>
      <c r="I22" s="7">
        <v>2.4</v>
      </c>
      <c r="J22" s="7"/>
      <c r="K22" s="7"/>
      <c r="L22" s="7"/>
    </row>
    <row r="23" spans="1:12" ht="20.25">
      <c r="A23" s="11" t="s">
        <v>27</v>
      </c>
      <c r="B23" s="9"/>
      <c r="C23" s="9"/>
      <c r="D23" s="12"/>
      <c r="E23" s="38">
        <v>791.7</v>
      </c>
      <c r="F23" s="13">
        <v>791.7</v>
      </c>
      <c r="G23" s="13">
        <v>791.7</v>
      </c>
      <c r="H23" s="29">
        <f t="shared" si="1"/>
        <v>100</v>
      </c>
      <c r="I23" s="7"/>
      <c r="J23" s="7"/>
      <c r="K23" s="7"/>
      <c r="L23" s="7"/>
    </row>
    <row r="24" spans="1:12" ht="20.25" hidden="1">
      <c r="A24" s="11" t="s">
        <v>28</v>
      </c>
      <c r="B24" s="9"/>
      <c r="C24" s="9"/>
      <c r="D24" s="12"/>
      <c r="E24" s="38"/>
      <c r="F24" s="13"/>
      <c r="G24" s="13">
        <v>0</v>
      </c>
      <c r="H24" s="29"/>
      <c r="I24" s="7"/>
      <c r="J24" s="7"/>
      <c r="K24" s="7"/>
      <c r="L24" s="7"/>
    </row>
    <row r="25" spans="1:12" ht="20.25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13">
        <v>151.19999999999999</v>
      </c>
      <c r="H25" s="29">
        <f t="shared" si="1"/>
        <v>100</v>
      </c>
      <c r="I25" s="7"/>
      <c r="J25" s="7"/>
      <c r="K25" s="7"/>
      <c r="L25" s="7"/>
    </row>
    <row r="26" spans="1:12" ht="20.25" hidden="1">
      <c r="A26" s="11" t="s">
        <v>30</v>
      </c>
      <c r="B26" s="9"/>
      <c r="C26" s="9"/>
      <c r="D26" s="12"/>
      <c r="E26" s="38"/>
      <c r="F26" s="13"/>
      <c r="G26" s="13">
        <v>0</v>
      </c>
      <c r="H26" s="29" t="e">
        <f t="shared" si="1"/>
        <v>#DIV/0!</v>
      </c>
      <c r="I26" s="7"/>
      <c r="J26" s="7"/>
      <c r="K26" s="7"/>
      <c r="L26" s="7"/>
    </row>
    <row r="27" spans="1:12" ht="20.25" hidden="1">
      <c r="A27" s="11" t="s">
        <v>31</v>
      </c>
      <c r="B27" s="9"/>
      <c r="C27" s="9"/>
      <c r="D27" s="12"/>
      <c r="E27" s="38"/>
      <c r="F27" s="13"/>
      <c r="G27" s="13">
        <v>0</v>
      </c>
      <c r="H27" s="29" t="e">
        <f t="shared" si="1"/>
        <v>#DIV/0!</v>
      </c>
      <c r="I27" s="7"/>
      <c r="J27" s="7"/>
      <c r="K27" s="7"/>
      <c r="L27" s="7"/>
    </row>
    <row r="28" spans="1:12" ht="20.25">
      <c r="A28" s="11" t="s">
        <v>32</v>
      </c>
      <c r="B28" s="9"/>
      <c r="C28" s="9"/>
      <c r="D28" s="12"/>
      <c r="E28" s="38">
        <v>324.7</v>
      </c>
      <c r="F28" s="13">
        <v>324.7</v>
      </c>
      <c r="G28" s="13">
        <v>649.4</v>
      </c>
      <c r="H28" s="29">
        <f t="shared" si="1"/>
        <v>200</v>
      </c>
      <c r="I28" s="7">
        <v>324.7</v>
      </c>
      <c r="J28" s="7"/>
      <c r="K28" s="7"/>
      <c r="L28" s="7"/>
    </row>
    <row r="29" spans="1:12" ht="20.25">
      <c r="A29" s="11" t="s">
        <v>33</v>
      </c>
      <c r="B29" s="9"/>
      <c r="C29" s="9"/>
      <c r="D29" s="12"/>
      <c r="E29" s="38">
        <v>389.5</v>
      </c>
      <c r="F29" s="13">
        <v>97.4</v>
      </c>
      <c r="G29" s="13">
        <v>65</v>
      </c>
      <c r="H29" s="29">
        <f t="shared" si="1"/>
        <v>66.735112936344962</v>
      </c>
      <c r="I29" s="7">
        <v>32.5</v>
      </c>
      <c r="J29" s="7"/>
      <c r="K29" s="7"/>
      <c r="L29" s="7"/>
    </row>
    <row r="30" spans="1:12" ht="20.25" hidden="1">
      <c r="A30" s="11" t="s">
        <v>34</v>
      </c>
      <c r="B30" s="9"/>
      <c r="C30" s="9"/>
      <c r="D30" s="12"/>
      <c r="E30" s="7"/>
      <c r="F30" s="13"/>
      <c r="G30" s="13">
        <v>0</v>
      </c>
      <c r="H30" s="29"/>
      <c r="I30" s="7"/>
      <c r="J30" s="7"/>
      <c r="K30" s="7"/>
      <c r="L30" s="7"/>
    </row>
    <row r="31" spans="1:12" ht="20.25" hidden="1">
      <c r="A31" s="11" t="s">
        <v>35</v>
      </c>
      <c r="B31" s="9"/>
      <c r="C31" s="9"/>
      <c r="D31" s="12"/>
      <c r="E31" s="7"/>
      <c r="F31" s="13"/>
      <c r="G31" s="13">
        <v>0</v>
      </c>
      <c r="H31" s="29"/>
      <c r="I31" s="7"/>
      <c r="J31" s="7"/>
      <c r="K31" s="7"/>
      <c r="L31" s="7"/>
    </row>
    <row r="32" spans="1:12" ht="20.25" hidden="1">
      <c r="A32" s="11" t="s">
        <v>36</v>
      </c>
      <c r="B32" s="9"/>
      <c r="C32" s="9"/>
      <c r="D32" s="12"/>
      <c r="E32" s="7"/>
      <c r="F32" s="13"/>
      <c r="G32" s="13">
        <v>0</v>
      </c>
      <c r="H32" s="29"/>
      <c r="I32" s="7"/>
      <c r="J32" s="7"/>
      <c r="K32" s="7"/>
      <c r="L32" s="7"/>
    </row>
    <row r="33" spans="1:12" ht="20.25" hidden="1">
      <c r="A33" s="11" t="s">
        <v>37</v>
      </c>
      <c r="B33" s="9"/>
      <c r="C33" s="9"/>
      <c r="D33" s="12"/>
      <c r="E33" s="7"/>
      <c r="F33" s="13"/>
      <c r="G33" s="13">
        <v>0</v>
      </c>
      <c r="H33" s="29"/>
      <c r="I33" s="7"/>
      <c r="J33" s="7"/>
      <c r="K33" s="7"/>
      <c r="L33" s="7"/>
    </row>
    <row r="34" spans="1:12" ht="20.25" hidden="1">
      <c r="A34" s="11" t="s">
        <v>38</v>
      </c>
      <c r="B34" s="9"/>
      <c r="C34" s="9"/>
      <c r="D34" s="12"/>
      <c r="E34" s="7"/>
      <c r="F34" s="13"/>
      <c r="G34" s="13">
        <v>0</v>
      </c>
      <c r="H34" s="29"/>
      <c r="I34" s="7"/>
      <c r="J34" s="7"/>
      <c r="K34" s="7"/>
      <c r="L34" s="7"/>
    </row>
    <row r="35" spans="1:12" ht="20.25" hidden="1">
      <c r="A35" s="11" t="s">
        <v>39</v>
      </c>
      <c r="B35" s="9"/>
      <c r="C35" s="9"/>
      <c r="D35" s="12"/>
      <c r="E35" s="7"/>
      <c r="F35" s="13"/>
      <c r="G35" s="13">
        <v>0</v>
      </c>
      <c r="H35" s="29"/>
      <c r="I35" s="7"/>
      <c r="J35" s="7"/>
      <c r="K35" s="7"/>
      <c r="L35" s="7"/>
    </row>
    <row r="36" spans="1:12" ht="20.25" hidden="1">
      <c r="A36" s="11" t="s">
        <v>50</v>
      </c>
      <c r="B36" s="9"/>
      <c r="C36" s="9"/>
      <c r="D36" s="12"/>
      <c r="E36" s="7"/>
      <c r="F36" s="13"/>
      <c r="G36" s="13">
        <v>0</v>
      </c>
      <c r="H36" s="29"/>
      <c r="I36" s="7"/>
      <c r="J36" s="7"/>
      <c r="K36" s="7"/>
      <c r="L36" s="7"/>
    </row>
    <row r="37" spans="1:12" ht="20.25" hidden="1">
      <c r="A37" s="11" t="s">
        <v>41</v>
      </c>
      <c r="B37" s="9"/>
      <c r="C37" s="9"/>
      <c r="D37" s="12"/>
      <c r="E37" s="7"/>
      <c r="F37" s="13"/>
      <c r="G37" s="13">
        <v>0</v>
      </c>
      <c r="H37" s="29"/>
      <c r="I37" s="7"/>
      <c r="J37" s="7"/>
      <c r="K37" s="7"/>
      <c r="L37" s="7"/>
    </row>
    <row r="38" spans="1:12" ht="40.5">
      <c r="A38" s="11" t="s">
        <v>42</v>
      </c>
      <c r="B38" s="9"/>
      <c r="C38" s="9"/>
      <c r="D38" s="12"/>
      <c r="E38" s="7">
        <v>2539</v>
      </c>
      <c r="F38" s="13">
        <v>507.8</v>
      </c>
      <c r="G38" s="13">
        <v>0</v>
      </c>
      <c r="H38" s="29">
        <f t="shared" si="1"/>
        <v>0</v>
      </c>
      <c r="I38" s="7"/>
      <c r="J38" s="13"/>
      <c r="K38" s="7"/>
      <c r="L38" s="13"/>
    </row>
    <row r="39" spans="1:12" ht="20.25">
      <c r="A39" s="19" t="s">
        <v>43</v>
      </c>
      <c r="B39" s="5">
        <f>B8+B9</f>
        <v>441088.5</v>
      </c>
      <c r="C39" s="5">
        <f>C8+C9</f>
        <v>58184.69999999999</v>
      </c>
      <c r="D39" s="14">
        <v>104.72529463682079</v>
      </c>
      <c r="E39" s="5">
        <f t="shared" ref="E39:L39" si="3">E8+E9</f>
        <v>512866.7</v>
      </c>
      <c r="F39" s="5">
        <f t="shared" si="3"/>
        <v>107779.99999999999</v>
      </c>
      <c r="G39" s="5">
        <f t="shared" si="3"/>
        <v>85413</v>
      </c>
      <c r="H39" s="34">
        <v>105.58205212128213</v>
      </c>
      <c r="I39" s="5">
        <f t="shared" si="3"/>
        <v>46898.2</v>
      </c>
      <c r="J39" s="5">
        <f t="shared" si="3"/>
        <v>6470.0999999999995</v>
      </c>
      <c r="K39" s="5">
        <f t="shared" si="3"/>
        <v>27228.300000000017</v>
      </c>
      <c r="L39" s="5">
        <f t="shared" si="3"/>
        <v>0</v>
      </c>
    </row>
    <row r="40" spans="1:12" ht="20.25">
      <c r="A40" s="22"/>
      <c r="B40" s="23"/>
      <c r="C40" s="23"/>
      <c r="D40" s="24"/>
      <c r="E40" s="23"/>
      <c r="F40" s="23"/>
      <c r="G40" s="23"/>
      <c r="H40" s="24"/>
      <c r="I40" s="23"/>
      <c r="J40" s="23"/>
      <c r="K40" s="25"/>
      <c r="L40" s="25"/>
    </row>
    <row r="41" spans="1:12" ht="20.25">
      <c r="A41" s="22"/>
      <c r="B41" s="23"/>
      <c r="C41" s="23"/>
      <c r="D41" s="24"/>
      <c r="E41" s="23"/>
      <c r="F41" s="23"/>
      <c r="G41" s="23"/>
      <c r="H41" s="24"/>
      <c r="I41" s="23"/>
      <c r="J41" s="23"/>
      <c r="K41" s="25"/>
      <c r="L41" s="23"/>
    </row>
    <row r="42" spans="1:12" ht="20.25">
      <c r="A42" s="71" t="s">
        <v>44</v>
      </c>
      <c r="B42" s="71"/>
      <c r="C42" s="71"/>
      <c r="D42" s="2" t="s">
        <v>2</v>
      </c>
      <c r="E42" s="2" t="s">
        <v>45</v>
      </c>
      <c r="F42" s="2"/>
      <c r="G42" s="1"/>
      <c r="H42" s="1"/>
      <c r="I42" s="2" t="s">
        <v>46</v>
      </c>
      <c r="J42" s="1"/>
    </row>
    <row r="45" spans="1:12" ht="20.25">
      <c r="A45" s="16"/>
      <c r="B45" s="15"/>
      <c r="C45" s="15"/>
      <c r="D45" s="17"/>
      <c r="E45" s="15"/>
      <c r="F45" s="15"/>
      <c r="G45" s="15"/>
      <c r="H45" s="17"/>
      <c r="I45" s="15"/>
      <c r="J45" s="15"/>
    </row>
    <row r="46" spans="1:12" ht="20.25">
      <c r="A46" s="1"/>
      <c r="B46" s="15"/>
      <c r="C46" s="15"/>
      <c r="D46" s="17"/>
      <c r="E46" s="15"/>
      <c r="F46" s="15"/>
      <c r="G46" s="15"/>
      <c r="H46" s="17"/>
      <c r="I46" s="15"/>
      <c r="J46" s="15"/>
    </row>
  </sheetData>
  <mergeCells count="17"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  <mergeCell ref="A42:C42"/>
    <mergeCell ref="E6:E7"/>
    <mergeCell ref="F6:F7"/>
    <mergeCell ref="G6:G7"/>
    <mergeCell ref="H6:H7"/>
  </mergeCells>
  <pageMargins left="0" right="0" top="0" bottom="0" header="0" footer="0"/>
  <pageSetup paperSize="9" scale="63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45"/>
  <sheetViews>
    <sheetView zoomScale="60" zoomScaleNormal="60" workbookViewId="0">
      <selection activeCell="G10" sqref="G10:G28"/>
    </sheetView>
  </sheetViews>
  <sheetFormatPr defaultRowHeight="15"/>
  <cols>
    <col min="1" max="1" width="80.7109375" customWidth="1"/>
    <col min="2" max="2" width="15.42578125" customWidth="1"/>
    <col min="3" max="3" width="13" customWidth="1"/>
    <col min="5" max="6" width="15.140625" customWidth="1"/>
    <col min="7" max="7" width="15.42578125" customWidth="1"/>
    <col min="8" max="8" width="12.5703125" bestFit="1" customWidth="1"/>
    <col min="9" max="9" width="12.85546875" customWidth="1"/>
    <col min="10" max="10" width="14" customWidth="1"/>
    <col min="11" max="11" width="14.85546875" bestFit="1" customWidth="1"/>
    <col min="12" max="12" width="12.5703125" customWidth="1"/>
  </cols>
  <sheetData>
    <row r="1" spans="1:13" ht="20.25">
      <c r="A1" s="57" t="s">
        <v>0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</row>
    <row r="2" spans="1:13" ht="20.25">
      <c r="A2" s="58" t="s">
        <v>1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</row>
    <row r="3" spans="1:13" ht="20.25">
      <c r="A3" s="58" t="s">
        <v>56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</row>
    <row r="4" spans="1:13" ht="20.25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3" ht="20.25">
      <c r="A5" s="59" t="s">
        <v>3</v>
      </c>
      <c r="B5" s="62" t="s">
        <v>4</v>
      </c>
      <c r="C5" s="63"/>
      <c r="D5" s="63"/>
      <c r="E5" s="64" t="s">
        <v>47</v>
      </c>
      <c r="F5" s="65"/>
      <c r="G5" s="65"/>
      <c r="H5" s="65"/>
      <c r="I5" s="65"/>
      <c r="J5" s="66"/>
      <c r="K5" s="67" t="s">
        <v>51</v>
      </c>
      <c r="L5" s="67"/>
    </row>
    <row r="6" spans="1:13" ht="22.5" customHeight="1">
      <c r="A6" s="60"/>
      <c r="B6" s="68" t="s">
        <v>5</v>
      </c>
      <c r="C6" s="59" t="s">
        <v>6</v>
      </c>
      <c r="D6" s="59" t="s">
        <v>7</v>
      </c>
      <c r="E6" s="68" t="s">
        <v>8</v>
      </c>
      <c r="F6" s="72" t="s">
        <v>49</v>
      </c>
      <c r="G6" s="59" t="s">
        <v>6</v>
      </c>
      <c r="H6" s="59" t="s">
        <v>7</v>
      </c>
      <c r="I6" s="70" t="s">
        <v>54</v>
      </c>
      <c r="J6" s="67" t="s">
        <v>9</v>
      </c>
      <c r="K6" s="67"/>
      <c r="L6" s="67"/>
    </row>
    <row r="7" spans="1:13" ht="20.25">
      <c r="A7" s="61"/>
      <c r="B7" s="69"/>
      <c r="C7" s="61"/>
      <c r="D7" s="61"/>
      <c r="E7" s="69"/>
      <c r="F7" s="73"/>
      <c r="G7" s="61"/>
      <c r="H7" s="61"/>
      <c r="I7" s="70"/>
      <c r="J7" s="67"/>
      <c r="K7" s="44" t="s">
        <v>10</v>
      </c>
      <c r="L7" s="44" t="s">
        <v>11</v>
      </c>
    </row>
    <row r="8" spans="1:13" ht="20.25">
      <c r="A8" s="32" t="s">
        <v>12</v>
      </c>
      <c r="B8" s="36">
        <v>166868</v>
      </c>
      <c r="C8" s="40">
        <v>17634.2</v>
      </c>
      <c r="D8" s="30">
        <f>C8/B8*100</f>
        <v>10.567754152983197</v>
      </c>
      <c r="E8" s="26">
        <v>187313</v>
      </c>
      <c r="F8" s="26">
        <v>35849</v>
      </c>
      <c r="G8" s="27">
        <v>22745.8</v>
      </c>
      <c r="H8" s="29">
        <f>G8/F8*100</f>
        <v>63.44891070880638</v>
      </c>
      <c r="I8" s="26">
        <v>15650</v>
      </c>
      <c r="J8" s="27">
        <v>3168.9</v>
      </c>
      <c r="K8" s="31">
        <f>G8-C8</f>
        <v>5111.5999999999985</v>
      </c>
      <c r="L8" s="28"/>
    </row>
    <row r="9" spans="1:13" ht="40.5" customHeight="1">
      <c r="A9" s="4" t="s">
        <v>13</v>
      </c>
      <c r="B9" s="35">
        <v>274220.5</v>
      </c>
      <c r="C9" s="41">
        <v>49755.6</v>
      </c>
      <c r="D9" s="30">
        <f>C9/B9*100</f>
        <v>18.14437651452025</v>
      </c>
      <c r="E9" s="37">
        <f>E10+E11+E12+E13+E14+E15+E16+E17+E18+E19+E20+E21+E22+E23+E24+E25+E26+E27+E28+E29+E30+E31+E32+E33+E34+E35+E36+E37</f>
        <v>325553.7</v>
      </c>
      <c r="F9" s="37">
        <f t="shared" ref="F9:G9" si="0">F10+F11+F12+F13+F14+F15+F16+F17+F18+F19+F20+F21+F22+F23+F24+F25+F26+F27+F28+F29+F30+F31+F32+F33+F34+F35+F36+F37</f>
        <v>71930.999999999985</v>
      </c>
      <c r="G9" s="37">
        <f t="shared" si="0"/>
        <v>66136.5</v>
      </c>
      <c r="H9" s="29">
        <f t="shared" ref="H9:H37" si="1">G9/F9*100</f>
        <v>91.944363348208725</v>
      </c>
      <c r="I9" s="37">
        <f t="shared" ref="I9" si="2">I10+I11+I12+I13+I14+I15+I16+I17+I18+I19+I20+I21+I22+I23+I24+I25+I26+I27+I28+I29+I30+I31+I32+I33+I34+I35+I36+I37</f>
        <v>37761.1</v>
      </c>
      <c r="J9" s="37">
        <f t="shared" ref="J9" si="3">J10+J11+J12+J13+J14+J15+J16+J17+J18+J19+J20+J21+J22+J23+J24+J25+J26+J27+J28+J29+J30+J31+J32+J33+J34+J35+J36+J37</f>
        <v>0</v>
      </c>
      <c r="K9" s="31">
        <f>G9-C9</f>
        <v>16380.900000000001</v>
      </c>
      <c r="L9" s="5"/>
      <c r="M9" s="45"/>
    </row>
    <row r="10" spans="1:13" ht="20.25">
      <c r="A10" s="21" t="s">
        <v>14</v>
      </c>
      <c r="B10" s="5"/>
      <c r="C10" s="6"/>
      <c r="D10" s="20"/>
      <c r="E10" s="38">
        <v>99769.5</v>
      </c>
      <c r="F10" s="13">
        <v>19954</v>
      </c>
      <c r="G10" s="47">
        <v>13302.7</v>
      </c>
      <c r="H10" s="29">
        <f t="shared" si="1"/>
        <v>66.666833717550361</v>
      </c>
      <c r="I10" s="7">
        <v>6651.3</v>
      </c>
      <c r="J10" s="7"/>
      <c r="K10" s="7"/>
      <c r="L10" s="7"/>
      <c r="M10" s="45"/>
    </row>
    <row r="11" spans="1:13" ht="40.5">
      <c r="A11" s="8" t="s">
        <v>15</v>
      </c>
      <c r="B11" s="9"/>
      <c r="C11" s="18"/>
      <c r="D11" s="10"/>
      <c r="E11" s="38">
        <v>26242.9</v>
      </c>
      <c r="F11" s="13">
        <v>5249</v>
      </c>
      <c r="G11" s="47">
        <v>3499.3</v>
      </c>
      <c r="H11" s="29">
        <f t="shared" si="1"/>
        <v>66.66603162507144</v>
      </c>
      <c r="I11" s="7">
        <v>1749.7</v>
      </c>
      <c r="J11" s="7"/>
      <c r="K11" s="7"/>
      <c r="L11" s="7"/>
    </row>
    <row r="12" spans="1:13" ht="20.25">
      <c r="A12" s="8" t="s">
        <v>16</v>
      </c>
      <c r="B12" s="5"/>
      <c r="C12" s="6"/>
      <c r="D12" s="20"/>
      <c r="E12" s="38">
        <v>43081.2</v>
      </c>
      <c r="F12" s="13">
        <v>12924</v>
      </c>
      <c r="G12" s="47">
        <v>8616</v>
      </c>
      <c r="H12" s="29">
        <f t="shared" si="1"/>
        <v>66.666666666666657</v>
      </c>
      <c r="I12" s="7">
        <v>4308</v>
      </c>
      <c r="J12" s="7"/>
      <c r="K12" s="7"/>
      <c r="L12" s="7"/>
    </row>
    <row r="13" spans="1:13" ht="20.25">
      <c r="A13" s="21" t="s">
        <v>17</v>
      </c>
      <c r="B13" s="5"/>
      <c r="C13" s="6"/>
      <c r="D13" s="20"/>
      <c r="E13" s="38">
        <v>3285.9</v>
      </c>
      <c r="F13" s="13">
        <v>821.5</v>
      </c>
      <c r="G13" s="47">
        <v>547.6</v>
      </c>
      <c r="H13" s="29">
        <f t="shared" si="1"/>
        <v>66.658551430310411</v>
      </c>
      <c r="I13" s="7">
        <v>273.8</v>
      </c>
      <c r="J13" s="7"/>
      <c r="K13" s="7"/>
      <c r="L13" s="7"/>
    </row>
    <row r="14" spans="1:13" ht="20.25">
      <c r="A14" s="21" t="s">
        <v>18</v>
      </c>
      <c r="B14" s="5"/>
      <c r="C14" s="6"/>
      <c r="D14" s="20"/>
      <c r="E14" s="38">
        <v>36.9</v>
      </c>
      <c r="F14" s="13">
        <v>7.4</v>
      </c>
      <c r="G14" s="47">
        <v>4.6999999999999993</v>
      </c>
      <c r="H14" s="29">
        <f t="shared" si="1"/>
        <v>63.513513513513495</v>
      </c>
      <c r="I14" s="7">
        <v>2.2999999999999998</v>
      </c>
      <c r="J14" s="7"/>
      <c r="K14" s="7"/>
      <c r="L14" s="7"/>
    </row>
    <row r="15" spans="1:13" ht="20.25">
      <c r="A15" s="21" t="s">
        <v>19</v>
      </c>
      <c r="B15" s="5"/>
      <c r="C15" s="6"/>
      <c r="D15" s="20"/>
      <c r="E15" s="38">
        <v>90.2</v>
      </c>
      <c r="F15" s="13"/>
      <c r="G15" s="47">
        <v>0</v>
      </c>
      <c r="H15" s="29"/>
      <c r="I15" s="7"/>
      <c r="J15" s="7"/>
      <c r="K15" s="7"/>
      <c r="L15" s="7"/>
    </row>
    <row r="16" spans="1:13" ht="20.25">
      <c r="A16" s="21" t="s">
        <v>20</v>
      </c>
      <c r="B16" s="5"/>
      <c r="C16" s="6"/>
      <c r="D16" s="20"/>
      <c r="E16" s="38">
        <v>145334.39999999999</v>
      </c>
      <c r="F16" s="13">
        <v>29067</v>
      </c>
      <c r="G16" s="47">
        <v>36333.600000000006</v>
      </c>
      <c r="H16" s="29">
        <f t="shared" si="1"/>
        <v>124.99948395087215</v>
      </c>
      <c r="I16" s="7">
        <v>24222.400000000001</v>
      </c>
      <c r="J16" s="7"/>
      <c r="K16" s="7"/>
      <c r="L16" s="7"/>
    </row>
    <row r="17" spans="1:12" ht="20.25">
      <c r="A17" s="21" t="s">
        <v>21</v>
      </c>
      <c r="B17" s="5"/>
      <c r="C17" s="6"/>
      <c r="D17" s="20"/>
      <c r="E17" s="38">
        <v>478.3</v>
      </c>
      <c r="F17" s="13">
        <v>96</v>
      </c>
      <c r="G17" s="47">
        <v>63.8</v>
      </c>
      <c r="H17" s="29">
        <f t="shared" si="1"/>
        <v>66.458333333333329</v>
      </c>
      <c r="I17" s="7">
        <v>31.9</v>
      </c>
      <c r="J17" s="7"/>
      <c r="K17" s="7"/>
      <c r="L17" s="7"/>
    </row>
    <row r="18" spans="1:12" ht="20.25">
      <c r="A18" s="21" t="s">
        <v>22</v>
      </c>
      <c r="B18" s="5"/>
      <c r="C18" s="6"/>
      <c r="D18" s="20"/>
      <c r="E18" s="38">
        <v>232.7</v>
      </c>
      <c r="F18" s="13">
        <v>46.5</v>
      </c>
      <c r="G18" s="47">
        <v>31</v>
      </c>
      <c r="H18" s="29">
        <f t="shared" si="1"/>
        <v>66.666666666666657</v>
      </c>
      <c r="I18" s="7">
        <v>15.5</v>
      </c>
      <c r="J18" s="7"/>
      <c r="K18" s="7"/>
      <c r="L18" s="7"/>
    </row>
    <row r="19" spans="1:12" ht="40.5">
      <c r="A19" s="21" t="s">
        <v>23</v>
      </c>
      <c r="B19" s="5"/>
      <c r="C19" s="6"/>
      <c r="D19" s="20"/>
      <c r="E19" s="38">
        <v>726</v>
      </c>
      <c r="F19" s="13">
        <v>181.5</v>
      </c>
      <c r="G19" s="47">
        <v>108.9</v>
      </c>
      <c r="H19" s="29">
        <f t="shared" si="1"/>
        <v>60</v>
      </c>
      <c r="I19" s="7">
        <v>108.9</v>
      </c>
      <c r="J19" s="7"/>
      <c r="K19" s="7"/>
      <c r="L19" s="7"/>
    </row>
    <row r="20" spans="1:12" ht="20.25">
      <c r="A20" s="21" t="s">
        <v>24</v>
      </c>
      <c r="B20" s="5"/>
      <c r="C20" s="6"/>
      <c r="D20" s="20"/>
      <c r="E20" s="38">
        <v>1591</v>
      </c>
      <c r="F20" s="13">
        <v>1591</v>
      </c>
      <c r="G20" s="47">
        <v>1591</v>
      </c>
      <c r="H20" s="29">
        <f t="shared" si="1"/>
        <v>100</v>
      </c>
      <c r="I20" s="7"/>
      <c r="J20" s="7"/>
      <c r="K20" s="7"/>
      <c r="L20" s="7"/>
    </row>
    <row r="21" spans="1:12" ht="40.5">
      <c r="A21" s="21" t="s">
        <v>25</v>
      </c>
      <c r="B21" s="5"/>
      <c r="C21" s="6"/>
      <c r="D21" s="20"/>
      <c r="E21" s="38">
        <v>452.3</v>
      </c>
      <c r="F21" s="13">
        <v>113</v>
      </c>
      <c r="G21" s="47">
        <v>75.400000000000006</v>
      </c>
      <c r="H21" s="29">
        <f t="shared" si="1"/>
        <v>66.725663716814168</v>
      </c>
      <c r="I21" s="7">
        <v>37.700000000000003</v>
      </c>
      <c r="J21" s="7"/>
      <c r="K21" s="7"/>
      <c r="L21" s="7"/>
    </row>
    <row r="22" spans="1:12" ht="20.25">
      <c r="A22" s="21" t="s">
        <v>26</v>
      </c>
      <c r="B22" s="5"/>
      <c r="C22" s="6"/>
      <c r="D22" s="20"/>
      <c r="E22" s="38">
        <v>36.299999999999997</v>
      </c>
      <c r="F22" s="13">
        <v>7.3</v>
      </c>
      <c r="G22" s="47">
        <v>4.8</v>
      </c>
      <c r="H22" s="29">
        <f t="shared" si="1"/>
        <v>65.753424657534239</v>
      </c>
      <c r="I22" s="7">
        <v>2.4</v>
      </c>
      <c r="J22" s="7"/>
      <c r="K22" s="7"/>
      <c r="L22" s="7"/>
    </row>
    <row r="23" spans="1:12" ht="20.25">
      <c r="A23" s="11" t="s">
        <v>27</v>
      </c>
      <c r="B23" s="9"/>
      <c r="C23" s="9"/>
      <c r="D23" s="12"/>
      <c r="E23" s="38">
        <v>791.7</v>
      </c>
      <c r="F23" s="13">
        <v>791.7</v>
      </c>
      <c r="G23" s="47">
        <v>791.7</v>
      </c>
      <c r="H23" s="29">
        <f t="shared" si="1"/>
        <v>100</v>
      </c>
      <c r="I23" s="7"/>
      <c r="J23" s="7"/>
      <c r="K23" s="7"/>
      <c r="L23" s="7"/>
    </row>
    <row r="24" spans="1:12" ht="20.25" hidden="1">
      <c r="A24" s="11" t="s">
        <v>28</v>
      </c>
      <c r="B24" s="9"/>
      <c r="C24" s="9"/>
      <c r="D24" s="12"/>
      <c r="E24" s="38"/>
      <c r="F24" s="13"/>
      <c r="G24" s="47">
        <v>0</v>
      </c>
      <c r="H24" s="29"/>
      <c r="I24" s="7"/>
      <c r="J24" s="7"/>
      <c r="K24" s="7"/>
      <c r="L24" s="7"/>
    </row>
    <row r="25" spans="1:12" ht="20.25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47">
        <v>151.19999999999999</v>
      </c>
      <c r="H25" s="29">
        <f t="shared" si="1"/>
        <v>100</v>
      </c>
      <c r="I25" s="7"/>
      <c r="J25" s="7"/>
      <c r="K25" s="7"/>
      <c r="L25" s="7"/>
    </row>
    <row r="26" spans="1:12" ht="20.25" hidden="1">
      <c r="A26" s="11" t="s">
        <v>31</v>
      </c>
      <c r="B26" s="9"/>
      <c r="C26" s="9"/>
      <c r="D26" s="12"/>
      <c r="E26" s="38"/>
      <c r="F26" s="13"/>
      <c r="G26" s="47">
        <v>0</v>
      </c>
      <c r="H26" s="29" t="e">
        <f t="shared" si="1"/>
        <v>#DIV/0!</v>
      </c>
      <c r="I26" s="7"/>
      <c r="J26" s="7"/>
      <c r="K26" s="7"/>
      <c r="L26" s="7"/>
    </row>
    <row r="27" spans="1:12" ht="20.25">
      <c r="A27" s="11" t="s">
        <v>32</v>
      </c>
      <c r="B27" s="9"/>
      <c r="C27" s="9"/>
      <c r="D27" s="12"/>
      <c r="E27" s="38">
        <v>324.7</v>
      </c>
      <c r="F27" s="13">
        <v>324.7</v>
      </c>
      <c r="G27" s="47">
        <v>949.9</v>
      </c>
      <c r="H27" s="29">
        <f t="shared" si="1"/>
        <v>292.54696643055127</v>
      </c>
      <c r="I27" s="7">
        <v>324.7</v>
      </c>
      <c r="J27" s="7"/>
      <c r="K27" s="7"/>
      <c r="L27" s="7"/>
    </row>
    <row r="28" spans="1:12" ht="20.25">
      <c r="A28" s="11" t="s">
        <v>33</v>
      </c>
      <c r="B28" s="9"/>
      <c r="C28" s="9"/>
      <c r="D28" s="12"/>
      <c r="E28" s="38">
        <v>389.5</v>
      </c>
      <c r="F28" s="13">
        <v>97.4</v>
      </c>
      <c r="G28" s="47">
        <v>64.900000000000006</v>
      </c>
      <c r="H28" s="29">
        <f t="shared" si="1"/>
        <v>66.632443531827505</v>
      </c>
      <c r="I28" s="7">
        <v>32.5</v>
      </c>
      <c r="J28" s="7"/>
      <c r="K28" s="7"/>
      <c r="L28" s="7"/>
    </row>
    <row r="29" spans="1:12" ht="20.25" hidden="1">
      <c r="A29" s="11" t="s">
        <v>34</v>
      </c>
      <c r="B29" s="9"/>
      <c r="C29" s="9"/>
      <c r="D29" s="12"/>
      <c r="E29" s="7"/>
      <c r="F29" s="13"/>
      <c r="G29" s="13">
        <v>0</v>
      </c>
      <c r="H29" s="29"/>
      <c r="I29" s="7"/>
      <c r="J29" s="7"/>
      <c r="K29" s="7"/>
      <c r="L29" s="7"/>
    </row>
    <row r="30" spans="1:12" ht="20.25" hidden="1">
      <c r="A30" s="11" t="s">
        <v>35</v>
      </c>
      <c r="B30" s="9"/>
      <c r="C30" s="9"/>
      <c r="D30" s="12"/>
      <c r="E30" s="7"/>
      <c r="F30" s="13"/>
      <c r="G30" s="13">
        <v>0</v>
      </c>
      <c r="H30" s="29"/>
      <c r="I30" s="7"/>
      <c r="J30" s="7"/>
      <c r="K30" s="7"/>
      <c r="L30" s="7"/>
    </row>
    <row r="31" spans="1:12" ht="20.25" hidden="1">
      <c r="A31" s="11" t="s">
        <v>36</v>
      </c>
      <c r="B31" s="9"/>
      <c r="C31" s="9"/>
      <c r="D31" s="12"/>
      <c r="E31" s="7"/>
      <c r="F31" s="13"/>
      <c r="G31" s="13">
        <v>0</v>
      </c>
      <c r="H31" s="29"/>
      <c r="I31" s="7"/>
      <c r="J31" s="7"/>
      <c r="K31" s="7"/>
      <c r="L31" s="7"/>
    </row>
    <row r="32" spans="1:12" ht="20.25" hidden="1">
      <c r="A32" s="11" t="s">
        <v>37</v>
      </c>
      <c r="B32" s="9"/>
      <c r="C32" s="9"/>
      <c r="D32" s="12"/>
      <c r="E32" s="7"/>
      <c r="F32" s="13"/>
      <c r="G32" s="13">
        <v>0</v>
      </c>
      <c r="H32" s="29"/>
      <c r="I32" s="7"/>
      <c r="J32" s="7"/>
      <c r="K32" s="7"/>
      <c r="L32" s="7"/>
    </row>
    <row r="33" spans="1:12" ht="20.25" hidden="1">
      <c r="A33" s="11" t="s">
        <v>38</v>
      </c>
      <c r="B33" s="9"/>
      <c r="C33" s="9"/>
      <c r="D33" s="12"/>
      <c r="E33" s="7"/>
      <c r="F33" s="13"/>
      <c r="G33" s="13">
        <v>0</v>
      </c>
      <c r="H33" s="29"/>
      <c r="I33" s="7"/>
      <c r="J33" s="7"/>
      <c r="K33" s="7"/>
      <c r="L33" s="7"/>
    </row>
    <row r="34" spans="1:12" ht="20.25" hidden="1">
      <c r="A34" s="11" t="s">
        <v>39</v>
      </c>
      <c r="B34" s="9"/>
      <c r="C34" s="9"/>
      <c r="D34" s="12"/>
      <c r="E34" s="7"/>
      <c r="F34" s="13"/>
      <c r="G34" s="13">
        <v>0</v>
      </c>
      <c r="H34" s="29"/>
      <c r="I34" s="7"/>
      <c r="J34" s="7"/>
      <c r="K34" s="7"/>
      <c r="L34" s="7"/>
    </row>
    <row r="35" spans="1:12" ht="20.25" hidden="1">
      <c r="A35" s="11" t="s">
        <v>50</v>
      </c>
      <c r="B35" s="9"/>
      <c r="C35" s="9"/>
      <c r="D35" s="12"/>
      <c r="E35" s="7"/>
      <c r="F35" s="13"/>
      <c r="G35" s="13">
        <v>0</v>
      </c>
      <c r="H35" s="29"/>
      <c r="I35" s="7"/>
      <c r="J35" s="7"/>
      <c r="K35" s="7"/>
      <c r="L35" s="7"/>
    </row>
    <row r="36" spans="1:12" ht="20.25" hidden="1">
      <c r="A36" s="11" t="s">
        <v>41</v>
      </c>
      <c r="B36" s="9"/>
      <c r="C36" s="9"/>
      <c r="D36" s="12"/>
      <c r="E36" s="7"/>
      <c r="F36" s="13"/>
      <c r="G36" s="13">
        <v>0</v>
      </c>
      <c r="H36" s="29"/>
      <c r="I36" s="7"/>
      <c r="J36" s="7"/>
      <c r="K36" s="7"/>
      <c r="L36" s="7"/>
    </row>
    <row r="37" spans="1:12" ht="40.5">
      <c r="A37" s="11" t="s">
        <v>42</v>
      </c>
      <c r="B37" s="9"/>
      <c r="C37" s="9"/>
      <c r="D37" s="12"/>
      <c r="E37" s="7">
        <v>2539</v>
      </c>
      <c r="F37" s="13">
        <v>507.8</v>
      </c>
      <c r="G37" s="13">
        <v>0</v>
      </c>
      <c r="H37" s="29">
        <f t="shared" si="1"/>
        <v>0</v>
      </c>
      <c r="I37" s="7"/>
      <c r="J37" s="13"/>
      <c r="K37" s="7"/>
      <c r="L37" s="13"/>
    </row>
    <row r="38" spans="1:12" ht="20.25">
      <c r="A38" s="19" t="s">
        <v>43</v>
      </c>
      <c r="B38" s="5">
        <f>B8+B9</f>
        <v>441088.5</v>
      </c>
      <c r="C38" s="5">
        <f>C8+C9</f>
        <v>67389.8</v>
      </c>
      <c r="D38" s="14">
        <v>104.72529463682079</v>
      </c>
      <c r="E38" s="5">
        <f t="shared" ref="E38:L38" si="4">E8+E9</f>
        <v>512866.7</v>
      </c>
      <c r="F38" s="5">
        <f t="shared" si="4"/>
        <v>107779.99999999999</v>
      </c>
      <c r="G38" s="5">
        <f t="shared" si="4"/>
        <v>88882.3</v>
      </c>
      <c r="H38" s="34">
        <v>105.58205212128213</v>
      </c>
      <c r="I38" s="5">
        <f t="shared" si="4"/>
        <v>53411.1</v>
      </c>
      <c r="J38" s="5">
        <f t="shared" si="4"/>
        <v>3168.9</v>
      </c>
      <c r="K38" s="5">
        <f t="shared" si="4"/>
        <v>21492.5</v>
      </c>
      <c r="L38" s="5">
        <f t="shared" si="4"/>
        <v>0</v>
      </c>
    </row>
    <row r="39" spans="1:12" ht="20.25">
      <c r="A39" s="22"/>
      <c r="B39" s="23"/>
      <c r="C39" s="23"/>
      <c r="D39" s="24"/>
      <c r="E39" s="23"/>
      <c r="F39" s="23"/>
      <c r="G39" s="23"/>
      <c r="H39" s="24"/>
      <c r="I39" s="23"/>
      <c r="J39" s="23"/>
      <c r="K39" s="25"/>
      <c r="L39" s="25"/>
    </row>
    <row r="40" spans="1:12" ht="20.25">
      <c r="A40" s="22"/>
      <c r="B40" s="23"/>
      <c r="C40" s="23"/>
      <c r="D40" s="24"/>
      <c r="E40" s="23"/>
      <c r="F40" s="23"/>
      <c r="G40" s="23"/>
      <c r="H40" s="24"/>
      <c r="I40" s="23"/>
      <c r="J40" s="23"/>
      <c r="K40" s="25"/>
      <c r="L40" s="23"/>
    </row>
    <row r="41" spans="1:12" ht="20.25">
      <c r="A41" s="71" t="s">
        <v>44</v>
      </c>
      <c r="B41" s="71"/>
      <c r="C41" s="71"/>
      <c r="D41" s="2" t="s">
        <v>2</v>
      </c>
      <c r="E41" s="2" t="s">
        <v>45</v>
      </c>
      <c r="F41" s="2"/>
      <c r="G41" s="1"/>
      <c r="H41" s="1"/>
      <c r="I41" s="2" t="s">
        <v>46</v>
      </c>
      <c r="J41" s="1"/>
    </row>
    <row r="44" spans="1:12" ht="20.25">
      <c r="A44" s="16"/>
      <c r="B44" s="15"/>
      <c r="C44" s="15"/>
      <c r="D44" s="17"/>
      <c r="E44" s="15"/>
      <c r="F44" s="15"/>
      <c r="G44" s="15"/>
      <c r="H44" s="17"/>
      <c r="I44" s="15"/>
      <c r="J44" s="15"/>
    </row>
    <row r="45" spans="1:12" ht="20.25">
      <c r="A45" s="1"/>
      <c r="B45" s="15"/>
      <c r="C45" s="15"/>
      <c r="D45" s="17"/>
      <c r="E45" s="15"/>
      <c r="F45" s="15"/>
      <c r="G45" s="15"/>
      <c r="H45" s="17"/>
      <c r="I45" s="15"/>
      <c r="J45" s="15"/>
    </row>
  </sheetData>
  <mergeCells count="17">
    <mergeCell ref="A41:C41"/>
    <mergeCell ref="E6:E7"/>
    <mergeCell ref="F6:F7"/>
    <mergeCell ref="G6:G7"/>
    <mergeCell ref="H6:H7"/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</mergeCells>
  <pageMargins left="0" right="0" top="0" bottom="0" header="0" footer="0"/>
  <pageSetup paperSize="9" scale="6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46"/>
  <sheetViews>
    <sheetView zoomScale="50" zoomScaleNormal="5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F10" sqref="F10:F38"/>
    </sheetView>
  </sheetViews>
  <sheetFormatPr defaultRowHeight="15"/>
  <cols>
    <col min="1" max="1" width="80.7109375" customWidth="1"/>
    <col min="2" max="2" width="15.42578125" customWidth="1"/>
    <col min="3" max="3" width="13" customWidth="1"/>
    <col min="5" max="6" width="15.140625" customWidth="1"/>
    <col min="7" max="7" width="15.42578125" customWidth="1"/>
    <col min="8" max="8" width="12.5703125" bestFit="1" customWidth="1"/>
    <col min="9" max="9" width="12.85546875" customWidth="1"/>
    <col min="10" max="10" width="14" customWidth="1"/>
    <col min="11" max="11" width="14.85546875" bestFit="1" customWidth="1"/>
    <col min="12" max="12" width="12.5703125" customWidth="1"/>
  </cols>
  <sheetData>
    <row r="1" spans="1:13" ht="20.25">
      <c r="A1" s="57" t="s">
        <v>0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</row>
    <row r="2" spans="1:13" ht="20.25">
      <c r="A2" s="58" t="s">
        <v>1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</row>
    <row r="3" spans="1:13" ht="20.25">
      <c r="A3" s="58" t="s">
        <v>57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</row>
    <row r="4" spans="1:13" ht="20.25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3" ht="20.25">
      <c r="A5" s="59" t="s">
        <v>3</v>
      </c>
      <c r="B5" s="62" t="s">
        <v>4</v>
      </c>
      <c r="C5" s="63"/>
      <c r="D5" s="63"/>
      <c r="E5" s="64" t="s">
        <v>47</v>
      </c>
      <c r="F5" s="65"/>
      <c r="G5" s="65"/>
      <c r="H5" s="65"/>
      <c r="I5" s="65"/>
      <c r="J5" s="66"/>
      <c r="K5" s="67" t="s">
        <v>51</v>
      </c>
      <c r="L5" s="67"/>
    </row>
    <row r="6" spans="1:13" ht="22.5" customHeight="1">
      <c r="A6" s="60"/>
      <c r="B6" s="68" t="s">
        <v>5</v>
      </c>
      <c r="C6" s="59" t="s">
        <v>6</v>
      </c>
      <c r="D6" s="59" t="s">
        <v>7</v>
      </c>
      <c r="E6" s="68" t="s">
        <v>8</v>
      </c>
      <c r="F6" s="72" t="s">
        <v>49</v>
      </c>
      <c r="G6" s="59" t="s">
        <v>6</v>
      </c>
      <c r="H6" s="59" t="s">
        <v>7</v>
      </c>
      <c r="I6" s="70" t="s">
        <v>54</v>
      </c>
      <c r="J6" s="67" t="s">
        <v>9</v>
      </c>
      <c r="K6" s="67"/>
      <c r="L6" s="67"/>
    </row>
    <row r="7" spans="1:13" ht="20.25">
      <c r="A7" s="61"/>
      <c r="B7" s="69"/>
      <c r="C7" s="61"/>
      <c r="D7" s="61"/>
      <c r="E7" s="69"/>
      <c r="F7" s="73"/>
      <c r="G7" s="61"/>
      <c r="H7" s="61"/>
      <c r="I7" s="70"/>
      <c r="J7" s="67"/>
      <c r="K7" s="46" t="s">
        <v>10</v>
      </c>
      <c r="L7" s="46" t="s">
        <v>11</v>
      </c>
    </row>
    <row r="8" spans="1:13" ht="20.25">
      <c r="A8" s="32" t="s">
        <v>12</v>
      </c>
      <c r="B8" s="36">
        <v>166868</v>
      </c>
      <c r="C8" s="40">
        <v>19654.3</v>
      </c>
      <c r="D8" s="30">
        <f>C8/B8*100</f>
        <v>11.77835175108469</v>
      </c>
      <c r="E8" s="26">
        <v>187313</v>
      </c>
      <c r="F8" s="26">
        <v>35849</v>
      </c>
      <c r="G8" s="27">
        <v>26110.43</v>
      </c>
      <c r="H8" s="29">
        <f>G8/F8*100</f>
        <v>72.83447237021953</v>
      </c>
      <c r="I8" s="26">
        <v>15670.6</v>
      </c>
      <c r="J8" s="27">
        <v>3364.6</v>
      </c>
      <c r="K8" s="31">
        <f>G8-C8</f>
        <v>6456.130000000001</v>
      </c>
      <c r="L8" s="28"/>
    </row>
    <row r="9" spans="1:13" ht="40.5" customHeight="1">
      <c r="A9" s="4" t="s">
        <v>13</v>
      </c>
      <c r="B9" s="35">
        <v>274220.5</v>
      </c>
      <c r="C9" s="41">
        <v>74302.7</v>
      </c>
      <c r="D9" s="30">
        <f>C9/B9*100</f>
        <v>27.095968390401154</v>
      </c>
      <c r="E9" s="37">
        <f>E10+E11+E12+E13+E14+E15+E16+E17+E18+E19+E20+E21+E22+E23+E24+E25+E26+E27+E28+E29+E30+E31+E32+E33+E34+E35+E36+E37+E38</f>
        <v>327826.30000000005</v>
      </c>
      <c r="F9" s="37">
        <f>F10+F11+F12+F13+F14+F15+F16+F17+F18+F19+F20+F21+F22+F23+F24+F25+F26+F27+F28+F29+F30+F31+F32+F33+F34+F35+F36+F37+F38</f>
        <v>74203.599999999977</v>
      </c>
      <c r="G9" s="37">
        <f>G10+G11+G12+G13+G14+G15+G16+G17+G18+G19+G20+G21+G22+G23+G24+G25+G26+G27+G28+G29+G30+G31+G32+G33+G34+G35+G36+G37+G38</f>
        <v>67832.5</v>
      </c>
      <c r="H9" s="29">
        <f t="shared" ref="H9:H38" si="0">G9/F9*100</f>
        <v>91.414028429887523</v>
      </c>
      <c r="I9" s="37">
        <v>39757.5</v>
      </c>
      <c r="J9" s="37">
        <v>1996.4</v>
      </c>
      <c r="K9" s="31"/>
      <c r="L9" s="5">
        <v>6470.2</v>
      </c>
      <c r="M9" s="45"/>
    </row>
    <row r="10" spans="1:13" ht="20.25">
      <c r="A10" s="21" t="s">
        <v>14</v>
      </c>
      <c r="B10" s="5"/>
      <c r="C10" s="6"/>
      <c r="D10" s="20"/>
      <c r="E10" s="38">
        <v>99769.5</v>
      </c>
      <c r="F10" s="13">
        <v>19954</v>
      </c>
      <c r="G10" s="47">
        <v>13302.6</v>
      </c>
      <c r="H10" s="29">
        <f t="shared" si="0"/>
        <v>66.666332564899264</v>
      </c>
      <c r="I10" s="7">
        <v>6651.3</v>
      </c>
      <c r="J10" s="7"/>
      <c r="K10" s="7"/>
      <c r="L10" s="7"/>
      <c r="M10" s="45"/>
    </row>
    <row r="11" spans="1:13" ht="40.5">
      <c r="A11" s="8" t="s">
        <v>15</v>
      </c>
      <c r="B11" s="9"/>
      <c r="C11" s="18"/>
      <c r="D11" s="10"/>
      <c r="E11" s="38">
        <v>26242.9</v>
      </c>
      <c r="F11" s="13">
        <v>5249</v>
      </c>
      <c r="G11" s="47">
        <v>3499.4</v>
      </c>
      <c r="H11" s="29">
        <f t="shared" si="0"/>
        <v>66.66793674985712</v>
      </c>
      <c r="I11" s="7">
        <v>1749.7</v>
      </c>
      <c r="J11" s="7"/>
      <c r="K11" s="7"/>
      <c r="L11" s="7"/>
    </row>
    <row r="12" spans="1:13" ht="20.25">
      <c r="A12" s="8" t="s">
        <v>16</v>
      </c>
      <c r="B12" s="5"/>
      <c r="C12" s="6"/>
      <c r="D12" s="20"/>
      <c r="E12" s="38">
        <v>43081.2</v>
      </c>
      <c r="F12" s="13">
        <v>12924</v>
      </c>
      <c r="G12" s="47">
        <v>8616</v>
      </c>
      <c r="H12" s="29">
        <f t="shared" si="0"/>
        <v>66.666666666666657</v>
      </c>
      <c r="I12" s="7">
        <v>4308</v>
      </c>
      <c r="J12" s="7"/>
      <c r="K12" s="7"/>
      <c r="L12" s="7"/>
    </row>
    <row r="13" spans="1:13" ht="20.25">
      <c r="A13" s="21" t="s">
        <v>17</v>
      </c>
      <c r="B13" s="5"/>
      <c r="C13" s="6"/>
      <c r="D13" s="20"/>
      <c r="E13" s="38">
        <v>3285.9</v>
      </c>
      <c r="F13" s="13">
        <v>821.5</v>
      </c>
      <c r="G13" s="47">
        <v>547.6</v>
      </c>
      <c r="H13" s="29">
        <f t="shared" si="0"/>
        <v>66.658551430310411</v>
      </c>
      <c r="I13" s="7">
        <v>273.8</v>
      </c>
      <c r="J13" s="7"/>
      <c r="K13" s="7"/>
      <c r="L13" s="7"/>
    </row>
    <row r="14" spans="1:13" ht="20.25">
      <c r="A14" s="21" t="s">
        <v>18</v>
      </c>
      <c r="B14" s="5"/>
      <c r="C14" s="6"/>
      <c r="D14" s="20"/>
      <c r="E14" s="38">
        <v>36.9</v>
      </c>
      <c r="F14" s="13">
        <v>7.4</v>
      </c>
      <c r="G14" s="47">
        <v>4.6999999999999993</v>
      </c>
      <c r="H14" s="29">
        <f t="shared" si="0"/>
        <v>63.513513513513495</v>
      </c>
      <c r="I14" s="7">
        <v>2.2999999999999998</v>
      </c>
      <c r="J14" s="7"/>
      <c r="K14" s="7"/>
      <c r="L14" s="7"/>
    </row>
    <row r="15" spans="1:13" ht="20.25">
      <c r="A15" s="21" t="s">
        <v>19</v>
      </c>
      <c r="B15" s="5"/>
      <c r="C15" s="6"/>
      <c r="D15" s="20"/>
      <c r="E15" s="38">
        <v>90.2</v>
      </c>
      <c r="F15" s="13"/>
      <c r="G15" s="47">
        <v>0</v>
      </c>
      <c r="H15" s="29"/>
      <c r="I15" s="7"/>
      <c r="J15" s="7"/>
      <c r="K15" s="7"/>
      <c r="L15" s="7"/>
    </row>
    <row r="16" spans="1:13" ht="20.25">
      <c r="A16" s="21" t="s">
        <v>20</v>
      </c>
      <c r="B16" s="5"/>
      <c r="C16" s="6"/>
      <c r="D16" s="20"/>
      <c r="E16" s="38">
        <v>145334.39999999999</v>
      </c>
      <c r="F16" s="13">
        <v>29067</v>
      </c>
      <c r="G16" s="47">
        <v>36333.600000000006</v>
      </c>
      <c r="H16" s="29">
        <f t="shared" si="0"/>
        <v>124.99948395087215</v>
      </c>
      <c r="I16" s="7">
        <v>24222.400000000001</v>
      </c>
      <c r="J16" s="7"/>
      <c r="K16" s="7"/>
      <c r="L16" s="7"/>
    </row>
    <row r="17" spans="1:12" ht="20.25">
      <c r="A17" s="21" t="s">
        <v>21</v>
      </c>
      <c r="B17" s="5"/>
      <c r="C17" s="6"/>
      <c r="D17" s="20"/>
      <c r="E17" s="38">
        <v>478.3</v>
      </c>
      <c r="F17" s="13">
        <v>96</v>
      </c>
      <c r="G17" s="47">
        <v>63.8</v>
      </c>
      <c r="H17" s="29">
        <f t="shared" si="0"/>
        <v>66.458333333333329</v>
      </c>
      <c r="I17" s="7">
        <v>31.9</v>
      </c>
      <c r="J17" s="7"/>
      <c r="K17" s="7"/>
      <c r="L17" s="7"/>
    </row>
    <row r="18" spans="1:12" ht="20.25">
      <c r="A18" s="21" t="s">
        <v>22</v>
      </c>
      <c r="B18" s="5"/>
      <c r="C18" s="6"/>
      <c r="D18" s="20"/>
      <c r="E18" s="38">
        <v>232.7</v>
      </c>
      <c r="F18" s="13">
        <v>46.5</v>
      </c>
      <c r="G18" s="47">
        <v>31</v>
      </c>
      <c r="H18" s="29">
        <f t="shared" si="0"/>
        <v>66.666666666666657</v>
      </c>
      <c r="I18" s="7">
        <v>15.5</v>
      </c>
      <c r="J18" s="7"/>
      <c r="K18" s="7"/>
      <c r="L18" s="7"/>
    </row>
    <row r="19" spans="1:12" ht="40.5">
      <c r="A19" s="21" t="s">
        <v>23</v>
      </c>
      <c r="B19" s="5"/>
      <c r="C19" s="6"/>
      <c r="D19" s="20"/>
      <c r="E19" s="38">
        <v>726</v>
      </c>
      <c r="F19" s="13">
        <v>181.5</v>
      </c>
      <c r="G19" s="47">
        <v>157.30000000000001</v>
      </c>
      <c r="H19" s="29">
        <f t="shared" si="0"/>
        <v>86.666666666666671</v>
      </c>
      <c r="I19" s="7">
        <v>108.9</v>
      </c>
      <c r="J19" s="7"/>
      <c r="K19" s="7"/>
      <c r="L19" s="7"/>
    </row>
    <row r="20" spans="1:12" ht="20.25">
      <c r="A20" s="21" t="s">
        <v>24</v>
      </c>
      <c r="B20" s="5"/>
      <c r="C20" s="6"/>
      <c r="D20" s="20"/>
      <c r="E20" s="38">
        <v>1591</v>
      </c>
      <c r="F20" s="13">
        <v>1591</v>
      </c>
      <c r="G20" s="47">
        <v>1591</v>
      </c>
      <c r="H20" s="29">
        <f t="shared" si="0"/>
        <v>100</v>
      </c>
      <c r="I20" s="7">
        <v>37.700000000000003</v>
      </c>
      <c r="J20" s="7"/>
      <c r="K20" s="7"/>
      <c r="L20" s="7"/>
    </row>
    <row r="21" spans="1:12" ht="40.5">
      <c r="A21" s="21" t="s">
        <v>25</v>
      </c>
      <c r="B21" s="5"/>
      <c r="C21" s="6"/>
      <c r="D21" s="20"/>
      <c r="E21" s="38">
        <v>452.3</v>
      </c>
      <c r="F21" s="13">
        <v>113</v>
      </c>
      <c r="G21" s="47">
        <v>75.400000000000006</v>
      </c>
      <c r="H21" s="29">
        <f t="shared" si="0"/>
        <v>66.725663716814168</v>
      </c>
      <c r="I21" s="7">
        <v>2.4</v>
      </c>
      <c r="J21" s="7"/>
      <c r="K21" s="7"/>
      <c r="L21" s="7"/>
    </row>
    <row r="22" spans="1:12" ht="20.25">
      <c r="A22" s="21" t="s">
        <v>26</v>
      </c>
      <c r="B22" s="5"/>
      <c r="C22" s="6"/>
      <c r="D22" s="20"/>
      <c r="E22" s="38">
        <v>36.299999999999997</v>
      </c>
      <c r="F22" s="13">
        <v>7.3</v>
      </c>
      <c r="G22" s="47">
        <v>4.9000000000000004</v>
      </c>
      <c r="H22" s="29">
        <f t="shared" si="0"/>
        <v>67.123287671232873</v>
      </c>
      <c r="I22" s="7"/>
      <c r="J22" s="7"/>
      <c r="K22" s="7"/>
      <c r="L22" s="7"/>
    </row>
    <row r="23" spans="1:12" ht="20.25">
      <c r="A23" s="11" t="s">
        <v>27</v>
      </c>
      <c r="B23" s="9"/>
      <c r="C23" s="9"/>
      <c r="D23" s="12"/>
      <c r="E23" s="38">
        <v>791.7</v>
      </c>
      <c r="F23" s="13">
        <v>791.7</v>
      </c>
      <c r="G23" s="47">
        <v>791.7</v>
      </c>
      <c r="H23" s="29">
        <f t="shared" si="0"/>
        <v>100</v>
      </c>
      <c r="I23" s="7"/>
      <c r="J23" s="7"/>
      <c r="K23" s="7"/>
      <c r="L23" s="7"/>
    </row>
    <row r="24" spans="1:12" ht="20.25">
      <c r="A24" s="11" t="s">
        <v>28</v>
      </c>
      <c r="B24" s="9"/>
      <c r="C24" s="9"/>
      <c r="D24" s="12"/>
      <c r="E24" s="38"/>
      <c r="F24" s="13"/>
      <c r="G24" s="47">
        <v>0</v>
      </c>
      <c r="H24" s="29">
        <v>0</v>
      </c>
      <c r="I24" s="7"/>
      <c r="J24" s="7"/>
      <c r="K24" s="7"/>
      <c r="L24" s="7"/>
    </row>
    <row r="25" spans="1:12" ht="20.25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47">
        <v>151.19999999999999</v>
      </c>
      <c r="H25" s="29">
        <f t="shared" si="0"/>
        <v>100</v>
      </c>
      <c r="I25" s="7"/>
      <c r="J25" s="7"/>
      <c r="K25" s="7"/>
      <c r="L25" s="7"/>
    </row>
    <row r="26" spans="1:12" ht="20.25">
      <c r="A26" s="11" t="s">
        <v>31</v>
      </c>
      <c r="B26" s="9"/>
      <c r="C26" s="9"/>
      <c r="D26" s="12"/>
      <c r="E26" s="38">
        <v>76</v>
      </c>
      <c r="F26" s="13">
        <v>76</v>
      </c>
      <c r="G26" s="47">
        <v>76</v>
      </c>
      <c r="H26" s="29">
        <v>0</v>
      </c>
      <c r="I26" s="7"/>
      <c r="J26" s="7"/>
      <c r="K26" s="7"/>
      <c r="L26" s="7"/>
    </row>
    <row r="27" spans="1:12" ht="20.25">
      <c r="A27" s="11" t="s">
        <v>32</v>
      </c>
      <c r="B27" s="9"/>
      <c r="C27" s="9"/>
      <c r="D27" s="12"/>
      <c r="E27" s="38">
        <v>949.9</v>
      </c>
      <c r="F27" s="13">
        <v>949.9</v>
      </c>
      <c r="G27" s="47">
        <v>949.9</v>
      </c>
      <c r="H27" s="29">
        <f t="shared" si="0"/>
        <v>100</v>
      </c>
      <c r="I27" s="7">
        <f>324.7+J27</f>
        <v>749.7</v>
      </c>
      <c r="J27" s="7">
        <v>425</v>
      </c>
      <c r="K27" s="7"/>
      <c r="L27" s="7"/>
    </row>
    <row r="28" spans="1:12" ht="20.25">
      <c r="A28" s="11" t="s">
        <v>33</v>
      </c>
      <c r="B28" s="9"/>
      <c r="C28" s="9"/>
      <c r="D28" s="12"/>
      <c r="E28" s="38">
        <v>389.5</v>
      </c>
      <c r="F28" s="13">
        <v>97.4</v>
      </c>
      <c r="G28" s="47">
        <v>65</v>
      </c>
      <c r="H28" s="29">
        <f t="shared" si="0"/>
        <v>66.735112936344962</v>
      </c>
      <c r="I28" s="7">
        <v>32.5</v>
      </c>
      <c r="J28" s="7"/>
      <c r="K28" s="7"/>
      <c r="L28" s="7"/>
    </row>
    <row r="29" spans="1:12" ht="20.25" hidden="1">
      <c r="A29" s="11" t="s">
        <v>34</v>
      </c>
      <c r="B29" s="9"/>
      <c r="C29" s="9"/>
      <c r="D29" s="12"/>
      <c r="E29" s="7"/>
      <c r="F29" s="13"/>
      <c r="G29" s="13">
        <v>0</v>
      </c>
      <c r="H29" s="29"/>
      <c r="I29" s="7"/>
      <c r="J29" s="7"/>
      <c r="K29" s="7"/>
      <c r="L29" s="7"/>
    </row>
    <row r="30" spans="1:12" ht="20.25" hidden="1">
      <c r="A30" s="11" t="s">
        <v>35</v>
      </c>
      <c r="B30" s="9"/>
      <c r="C30" s="9"/>
      <c r="D30" s="12"/>
      <c r="E30" s="7"/>
      <c r="F30" s="13"/>
      <c r="G30" s="13">
        <v>0</v>
      </c>
      <c r="H30" s="29"/>
      <c r="I30" s="7"/>
      <c r="J30" s="7"/>
      <c r="K30" s="7"/>
      <c r="L30" s="7"/>
    </row>
    <row r="31" spans="1:12" ht="20.25" hidden="1">
      <c r="A31" s="11" t="s">
        <v>36</v>
      </c>
      <c r="B31" s="9"/>
      <c r="C31" s="9"/>
      <c r="D31" s="12"/>
      <c r="E31" s="7"/>
      <c r="F31" s="13"/>
      <c r="G31" s="13">
        <v>0</v>
      </c>
      <c r="H31" s="29"/>
      <c r="I31" s="7"/>
      <c r="J31" s="7"/>
      <c r="K31" s="7"/>
      <c r="L31" s="7"/>
    </row>
    <row r="32" spans="1:12" ht="20.25" hidden="1">
      <c r="A32" s="11" t="s">
        <v>37</v>
      </c>
      <c r="B32" s="9"/>
      <c r="C32" s="9"/>
      <c r="D32" s="12"/>
      <c r="E32" s="7"/>
      <c r="F32" s="13"/>
      <c r="G32" s="13">
        <v>0</v>
      </c>
      <c r="H32" s="29"/>
      <c r="I32" s="7"/>
      <c r="J32" s="7"/>
      <c r="K32" s="7"/>
      <c r="L32" s="7"/>
    </row>
    <row r="33" spans="1:12" ht="20.25" hidden="1">
      <c r="A33" s="11" t="s">
        <v>38</v>
      </c>
      <c r="B33" s="9"/>
      <c r="C33" s="9"/>
      <c r="D33" s="12"/>
      <c r="E33" s="7"/>
      <c r="F33" s="13"/>
      <c r="G33" s="13">
        <v>0</v>
      </c>
      <c r="H33" s="29"/>
      <c r="I33" s="7"/>
      <c r="J33" s="7"/>
      <c r="K33" s="7"/>
      <c r="L33" s="7"/>
    </row>
    <row r="34" spans="1:12" ht="20.25" hidden="1">
      <c r="A34" s="11" t="s">
        <v>39</v>
      </c>
      <c r="B34" s="9"/>
      <c r="C34" s="9"/>
      <c r="D34" s="12"/>
      <c r="E34" s="7"/>
      <c r="F34" s="13"/>
      <c r="G34" s="13">
        <v>0</v>
      </c>
      <c r="H34" s="29"/>
      <c r="I34" s="7"/>
      <c r="J34" s="7"/>
      <c r="K34" s="7"/>
      <c r="L34" s="7"/>
    </row>
    <row r="35" spans="1:12" ht="20.25" hidden="1">
      <c r="A35" s="11" t="s">
        <v>50</v>
      </c>
      <c r="B35" s="9"/>
      <c r="C35" s="9"/>
      <c r="D35" s="12"/>
      <c r="E35" s="7"/>
      <c r="F35" s="13"/>
      <c r="G35" s="13">
        <v>0</v>
      </c>
      <c r="H35" s="29"/>
      <c r="I35" s="7"/>
      <c r="J35" s="7"/>
      <c r="K35" s="7"/>
      <c r="L35" s="7"/>
    </row>
    <row r="36" spans="1:12" ht="20.25" hidden="1">
      <c r="A36" s="11" t="s">
        <v>41</v>
      </c>
      <c r="B36" s="9"/>
      <c r="C36" s="9"/>
      <c r="D36" s="12"/>
      <c r="E36" s="7"/>
      <c r="F36" s="13"/>
      <c r="G36" s="13">
        <v>0</v>
      </c>
      <c r="H36" s="29"/>
      <c r="I36" s="7"/>
      <c r="J36" s="7"/>
      <c r="K36" s="7"/>
      <c r="L36" s="7"/>
    </row>
    <row r="37" spans="1:12" ht="40.5">
      <c r="A37" s="11" t="s">
        <v>42</v>
      </c>
      <c r="B37" s="9"/>
      <c r="C37" s="9"/>
      <c r="D37" s="12"/>
      <c r="E37" s="7">
        <v>2539</v>
      </c>
      <c r="F37" s="13">
        <v>507.8</v>
      </c>
      <c r="G37" s="13">
        <v>0</v>
      </c>
      <c r="H37" s="29">
        <f t="shared" si="0"/>
        <v>0</v>
      </c>
      <c r="I37" s="7"/>
      <c r="J37" s="13"/>
      <c r="K37" s="7"/>
      <c r="L37" s="13"/>
    </row>
    <row r="38" spans="1:12" ht="40.5">
      <c r="A38" s="11" t="s">
        <v>58</v>
      </c>
      <c r="B38" s="9"/>
      <c r="C38" s="9"/>
      <c r="D38" s="12"/>
      <c r="E38" s="7">
        <v>1571.4</v>
      </c>
      <c r="F38" s="13">
        <v>1571.4</v>
      </c>
      <c r="G38" s="13">
        <v>1571.4</v>
      </c>
      <c r="H38" s="29">
        <f t="shared" si="0"/>
        <v>100</v>
      </c>
      <c r="I38" s="7">
        <v>1571.4</v>
      </c>
      <c r="J38" s="13">
        <v>1571.4</v>
      </c>
      <c r="K38" s="7"/>
      <c r="L38" s="13"/>
    </row>
    <row r="39" spans="1:12" ht="20.25">
      <c r="A39" s="19" t="s">
        <v>43</v>
      </c>
      <c r="B39" s="5">
        <f>B8+B9</f>
        <v>441088.5</v>
      </c>
      <c r="C39" s="5">
        <f>C8+C9</f>
        <v>93957</v>
      </c>
      <c r="D39" s="14">
        <v>104.72529463682079</v>
      </c>
      <c r="E39" s="5">
        <f t="shared" ref="E39:L39" si="1">E8+E9</f>
        <v>515139.30000000005</v>
      </c>
      <c r="F39" s="5">
        <f t="shared" si="1"/>
        <v>110052.59999999998</v>
      </c>
      <c r="G39" s="5">
        <f t="shared" si="1"/>
        <v>93942.93</v>
      </c>
      <c r="H39" s="34">
        <v>105.58205212128213</v>
      </c>
      <c r="I39" s="5">
        <f t="shared" si="1"/>
        <v>55428.1</v>
      </c>
      <c r="J39" s="5">
        <f t="shared" si="1"/>
        <v>5361</v>
      </c>
      <c r="K39" s="5">
        <f t="shared" si="1"/>
        <v>6456.130000000001</v>
      </c>
      <c r="L39" s="5">
        <f t="shared" si="1"/>
        <v>6470.2</v>
      </c>
    </row>
    <row r="40" spans="1:12" ht="20.25">
      <c r="A40" s="22"/>
      <c r="B40" s="23"/>
      <c r="C40" s="23"/>
      <c r="D40" s="24"/>
      <c r="E40" s="23"/>
      <c r="F40" s="23"/>
      <c r="G40" s="23"/>
      <c r="H40" s="24"/>
      <c r="I40" s="23"/>
      <c r="J40" s="23"/>
      <c r="K40" s="25"/>
      <c r="L40" s="25"/>
    </row>
    <row r="41" spans="1:12" ht="20.25">
      <c r="A41" s="22"/>
      <c r="B41" s="23"/>
      <c r="C41" s="23"/>
      <c r="D41" s="24"/>
      <c r="E41" s="23"/>
      <c r="F41" s="23"/>
      <c r="G41" s="23"/>
      <c r="H41" s="24"/>
      <c r="I41" s="23"/>
      <c r="J41" s="23"/>
      <c r="K41" s="25"/>
      <c r="L41" s="23"/>
    </row>
    <row r="42" spans="1:12" ht="20.25">
      <c r="A42" s="71" t="s">
        <v>44</v>
      </c>
      <c r="B42" s="71"/>
      <c r="C42" s="71"/>
      <c r="D42" s="2" t="s">
        <v>2</v>
      </c>
      <c r="E42" s="2" t="s">
        <v>45</v>
      </c>
      <c r="F42" s="2"/>
      <c r="G42" s="1"/>
      <c r="H42" s="1"/>
      <c r="I42" s="2" t="s">
        <v>46</v>
      </c>
      <c r="J42" s="1"/>
    </row>
    <row r="45" spans="1:12" ht="20.25">
      <c r="A45" s="16"/>
      <c r="B45" s="15"/>
      <c r="C45" s="15"/>
      <c r="D45" s="17"/>
      <c r="E45" s="15"/>
      <c r="F45" s="15"/>
      <c r="G45" s="15"/>
      <c r="H45" s="17"/>
      <c r="I45" s="15"/>
      <c r="J45" s="15"/>
    </row>
    <row r="46" spans="1:12" ht="20.25">
      <c r="A46" s="1"/>
      <c r="B46" s="15"/>
      <c r="C46" s="15"/>
      <c r="D46" s="17"/>
      <c r="E46" s="15"/>
      <c r="F46" s="15"/>
      <c r="G46" s="15"/>
      <c r="H46" s="17"/>
      <c r="I46" s="15"/>
      <c r="J46" s="15"/>
    </row>
  </sheetData>
  <mergeCells count="17">
    <mergeCell ref="A42:C42"/>
    <mergeCell ref="E6:E7"/>
    <mergeCell ref="F6:F7"/>
    <mergeCell ref="G6:G7"/>
    <mergeCell ref="H6:H7"/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</mergeCells>
  <printOptions horizontalCentered="1"/>
  <pageMargins left="0" right="0" top="0" bottom="0" header="0" footer="0"/>
  <pageSetup paperSize="9" scale="6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46"/>
  <sheetViews>
    <sheetView zoomScale="75" zoomScaleNormal="75" workbookViewId="0">
      <pane xSplit="1" ySplit="7" topLeftCell="B8" activePane="bottomRight" state="frozen"/>
      <selection pane="topRight" activeCell="B1" sqref="B1"/>
      <selection pane="bottomLeft" activeCell="A8" sqref="A8"/>
      <selection pane="bottomRight" sqref="A1:XFD1048576"/>
    </sheetView>
  </sheetViews>
  <sheetFormatPr defaultRowHeight="15"/>
  <cols>
    <col min="1" max="1" width="80.7109375" customWidth="1"/>
    <col min="2" max="2" width="15.42578125" customWidth="1"/>
    <col min="3" max="3" width="13" customWidth="1"/>
    <col min="5" max="6" width="15.140625" customWidth="1"/>
    <col min="7" max="7" width="15.42578125" customWidth="1"/>
    <col min="8" max="8" width="12.5703125" bestFit="1" customWidth="1"/>
    <col min="9" max="9" width="12.85546875" customWidth="1"/>
    <col min="10" max="10" width="14" customWidth="1"/>
    <col min="11" max="11" width="14.85546875" bestFit="1" customWidth="1"/>
    <col min="12" max="12" width="16.42578125" customWidth="1"/>
  </cols>
  <sheetData>
    <row r="1" spans="1:12" ht="20.25">
      <c r="A1" s="57" t="s">
        <v>0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</row>
    <row r="2" spans="1:12" ht="20.25">
      <c r="A2" s="58" t="s">
        <v>1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</row>
    <row r="3" spans="1:12" ht="20.25">
      <c r="A3" s="58" t="s">
        <v>59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</row>
    <row r="4" spans="1:12" ht="20.25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2" ht="20.25">
      <c r="A5" s="59" t="s">
        <v>3</v>
      </c>
      <c r="B5" s="62" t="s">
        <v>4</v>
      </c>
      <c r="C5" s="63"/>
      <c r="D5" s="63"/>
      <c r="E5" s="64" t="s">
        <v>47</v>
      </c>
      <c r="F5" s="65"/>
      <c r="G5" s="65"/>
      <c r="H5" s="65"/>
      <c r="I5" s="65"/>
      <c r="J5" s="66"/>
      <c r="K5" s="67" t="s">
        <v>51</v>
      </c>
      <c r="L5" s="67"/>
    </row>
    <row r="6" spans="1:12" ht="22.5" customHeight="1">
      <c r="A6" s="60"/>
      <c r="B6" s="68" t="s">
        <v>5</v>
      </c>
      <c r="C6" s="59" t="s">
        <v>6</v>
      </c>
      <c r="D6" s="59" t="s">
        <v>7</v>
      </c>
      <c r="E6" s="68" t="s">
        <v>8</v>
      </c>
      <c r="F6" s="72" t="s">
        <v>49</v>
      </c>
      <c r="G6" s="59" t="s">
        <v>6</v>
      </c>
      <c r="H6" s="59" t="s">
        <v>7</v>
      </c>
      <c r="I6" s="70" t="s">
        <v>60</v>
      </c>
      <c r="J6" s="67" t="s">
        <v>9</v>
      </c>
      <c r="K6" s="67"/>
      <c r="L6" s="67"/>
    </row>
    <row r="7" spans="1:12" ht="20.25">
      <c r="A7" s="61"/>
      <c r="B7" s="69"/>
      <c r="C7" s="61"/>
      <c r="D7" s="61"/>
      <c r="E7" s="69"/>
      <c r="F7" s="73"/>
      <c r="G7" s="61"/>
      <c r="H7" s="61"/>
      <c r="I7" s="70"/>
      <c r="J7" s="67"/>
      <c r="K7" s="48" t="s">
        <v>10</v>
      </c>
      <c r="L7" s="48" t="s">
        <v>11</v>
      </c>
    </row>
    <row r="8" spans="1:12" ht="20.25">
      <c r="A8" s="32" t="s">
        <v>12</v>
      </c>
      <c r="B8" s="36">
        <v>166868</v>
      </c>
      <c r="C8" s="40">
        <v>27087.5</v>
      </c>
      <c r="D8" s="30">
        <f>C8/B8*100</f>
        <v>16.232890668072969</v>
      </c>
      <c r="E8" s="26">
        <v>187313</v>
      </c>
      <c r="F8" s="26">
        <v>35849</v>
      </c>
      <c r="G8" s="27">
        <v>27943.5</v>
      </c>
      <c r="H8" s="29">
        <f>G8/F8*100</f>
        <v>77.947780970180474</v>
      </c>
      <c r="I8" s="26">
        <v>1826.9</v>
      </c>
      <c r="J8" s="27">
        <v>1826.9</v>
      </c>
      <c r="K8" s="31">
        <f>G8-C8</f>
        <v>856</v>
      </c>
      <c r="L8" s="28"/>
    </row>
    <row r="9" spans="1:12" ht="40.5" customHeight="1">
      <c r="A9" s="4" t="s">
        <v>13</v>
      </c>
      <c r="B9" s="35">
        <v>279947.2</v>
      </c>
      <c r="C9" s="41">
        <v>74376.399999999994</v>
      </c>
      <c r="D9" s="30">
        <f>C9/B9*100</f>
        <v>26.568009967593888</v>
      </c>
      <c r="E9" s="37">
        <f>E10+E11+E12+E13+E14+E15+E16+E17+E18+E19+E20+E21+E22+E23+E24+E25+E26+E27+E28+E29+E30+E31+E32+E33+E34+E35+E36+E37+E38</f>
        <v>330709.90000000002</v>
      </c>
      <c r="F9" s="37">
        <f>F10+F11+F12+F13+F14+F15+F16+F17+F18+F19+F20+F21+F22+F23+F24+F25+F26+F27+F28+F29+F30+F31+F32+F33+F34+F35+F36+F37+F38</f>
        <v>109528.19999999998</v>
      </c>
      <c r="G9" s="37">
        <f>G10+G11+G12+G13+G14+G15+G16+G17+G18+G19+G20+G21+G22+G23+G24+G25+G26+G27+G28+G29+G30+G31+G32+G33+G34+G35+G36+G37+G38</f>
        <v>108996.19999999998</v>
      </c>
      <c r="H9" s="29">
        <f t="shared" ref="H9:H38" si="0">G9/F9*100</f>
        <v>99.514280340588087</v>
      </c>
      <c r="I9" s="37">
        <f t="shared" ref="I9:J9" si="1">I10+I11+I12+I13+I14+I15+I16+I17+I18+I19+I20+I21+I22+I23+I24+I25+I26+I27+I28+I29+I30+I31+I32+I33+I34+I35+I36+I37+I38</f>
        <v>41164.000000000007</v>
      </c>
      <c r="J9" s="37">
        <f t="shared" si="1"/>
        <v>41164.000000000007</v>
      </c>
      <c r="K9" s="31">
        <f>G9-C9</f>
        <v>34619.799999999988</v>
      </c>
      <c r="L9" s="31"/>
    </row>
    <row r="10" spans="1:12" ht="20.25">
      <c r="A10" s="21" t="s">
        <v>14</v>
      </c>
      <c r="B10" s="5"/>
      <c r="C10" s="6"/>
      <c r="D10" s="20"/>
      <c r="E10" s="38">
        <v>99769.5</v>
      </c>
      <c r="F10" s="13">
        <v>19954</v>
      </c>
      <c r="G10" s="47">
        <v>19954</v>
      </c>
      <c r="H10" s="29">
        <f t="shared" si="0"/>
        <v>100</v>
      </c>
      <c r="I10" s="7">
        <v>6651.3</v>
      </c>
      <c r="J10" s="7">
        <f>I10</f>
        <v>6651.3</v>
      </c>
      <c r="K10" s="7"/>
      <c r="L10" s="7"/>
    </row>
    <row r="11" spans="1:12" ht="40.5">
      <c r="A11" s="8" t="s">
        <v>15</v>
      </c>
      <c r="B11" s="9"/>
      <c r="C11" s="18"/>
      <c r="D11" s="10"/>
      <c r="E11" s="38">
        <v>26242.9</v>
      </c>
      <c r="F11" s="13">
        <v>5249</v>
      </c>
      <c r="G11" s="47">
        <v>5249</v>
      </c>
      <c r="H11" s="29">
        <f t="shared" si="0"/>
        <v>100</v>
      </c>
      <c r="I11" s="7">
        <v>1749.7</v>
      </c>
      <c r="J11" s="7">
        <f t="shared" ref="J11:J18" si="2">I11</f>
        <v>1749.7</v>
      </c>
      <c r="K11" s="7"/>
      <c r="L11" s="7"/>
    </row>
    <row r="12" spans="1:12" ht="20.25">
      <c r="A12" s="8" t="s">
        <v>16</v>
      </c>
      <c r="B12" s="5"/>
      <c r="C12" s="6"/>
      <c r="D12" s="20"/>
      <c r="E12" s="38">
        <v>43081.2</v>
      </c>
      <c r="F12" s="13">
        <v>12924</v>
      </c>
      <c r="G12" s="47">
        <v>12924</v>
      </c>
      <c r="H12" s="29">
        <f t="shared" si="0"/>
        <v>100</v>
      </c>
      <c r="I12" s="7">
        <v>4308</v>
      </c>
      <c r="J12" s="7">
        <f t="shared" si="2"/>
        <v>4308</v>
      </c>
      <c r="K12" s="7"/>
      <c r="L12" s="7"/>
    </row>
    <row r="13" spans="1:12" ht="20.25">
      <c r="A13" s="21" t="s">
        <v>17</v>
      </c>
      <c r="B13" s="5"/>
      <c r="C13" s="6"/>
      <c r="D13" s="20"/>
      <c r="E13" s="38">
        <v>3285.9</v>
      </c>
      <c r="F13" s="13">
        <v>821.5</v>
      </c>
      <c r="G13" s="47">
        <v>821.5</v>
      </c>
      <c r="H13" s="29">
        <f t="shared" si="0"/>
        <v>100</v>
      </c>
      <c r="I13" s="7">
        <v>273.8</v>
      </c>
      <c r="J13" s="7">
        <f t="shared" si="2"/>
        <v>273.8</v>
      </c>
      <c r="K13" s="7"/>
      <c r="L13" s="7"/>
    </row>
    <row r="14" spans="1:12" ht="20.25">
      <c r="A14" s="21" t="s">
        <v>18</v>
      </c>
      <c r="B14" s="5"/>
      <c r="C14" s="6"/>
      <c r="D14" s="20"/>
      <c r="E14" s="38">
        <v>36.9</v>
      </c>
      <c r="F14" s="13">
        <v>7</v>
      </c>
      <c r="G14" s="47">
        <v>7</v>
      </c>
      <c r="H14" s="29">
        <f t="shared" si="0"/>
        <v>100</v>
      </c>
      <c r="I14" s="7">
        <v>2.2999999999999998</v>
      </c>
      <c r="J14" s="7">
        <f t="shared" si="2"/>
        <v>2.2999999999999998</v>
      </c>
      <c r="K14" s="7"/>
      <c r="L14" s="7"/>
    </row>
    <row r="15" spans="1:12" ht="20.25">
      <c r="A15" s="21" t="s">
        <v>19</v>
      </c>
      <c r="B15" s="5"/>
      <c r="C15" s="6"/>
      <c r="D15" s="20"/>
      <c r="E15" s="38">
        <v>90.2</v>
      </c>
      <c r="F15" s="13"/>
      <c r="G15" s="47"/>
      <c r="H15" s="29">
        <v>0</v>
      </c>
      <c r="I15" s="7"/>
      <c r="J15" s="7"/>
      <c r="K15" s="7"/>
      <c r="L15" s="7"/>
    </row>
    <row r="16" spans="1:12" ht="20.25">
      <c r="A16" s="21" t="s">
        <v>20</v>
      </c>
      <c r="B16" s="5"/>
      <c r="C16" s="6"/>
      <c r="D16" s="20"/>
      <c r="E16" s="38">
        <v>145334.39999999999</v>
      </c>
      <c r="F16" s="13">
        <v>64358.8</v>
      </c>
      <c r="G16" s="47">
        <v>64358.8</v>
      </c>
      <c r="H16" s="29">
        <f t="shared" si="0"/>
        <v>100</v>
      </c>
      <c r="I16" s="7">
        <v>28025.200000000001</v>
      </c>
      <c r="J16" s="7">
        <f t="shared" si="2"/>
        <v>28025.200000000001</v>
      </c>
      <c r="K16" s="7"/>
      <c r="L16" s="7"/>
    </row>
    <row r="17" spans="1:12" ht="20.25">
      <c r="A17" s="21" t="s">
        <v>21</v>
      </c>
      <c r="B17" s="5"/>
      <c r="C17" s="6"/>
      <c r="D17" s="20"/>
      <c r="E17" s="38">
        <v>478.3</v>
      </c>
      <c r="F17" s="13">
        <v>95.7</v>
      </c>
      <c r="G17" s="47">
        <v>95.7</v>
      </c>
      <c r="H17" s="29">
        <f t="shared" si="0"/>
        <v>100</v>
      </c>
      <c r="I17" s="7">
        <v>31.9</v>
      </c>
      <c r="J17" s="7">
        <f t="shared" si="2"/>
        <v>31.9</v>
      </c>
      <c r="K17" s="7"/>
      <c r="L17" s="7"/>
    </row>
    <row r="18" spans="1:12" ht="20.25">
      <c r="A18" s="21" t="s">
        <v>22</v>
      </c>
      <c r="B18" s="5"/>
      <c r="C18" s="6"/>
      <c r="D18" s="20"/>
      <c r="E18" s="38">
        <v>232.7</v>
      </c>
      <c r="F18" s="13">
        <v>46.5</v>
      </c>
      <c r="G18" s="47">
        <v>46.5</v>
      </c>
      <c r="H18" s="29">
        <f t="shared" si="0"/>
        <v>100</v>
      </c>
      <c r="I18" s="7">
        <v>15.5</v>
      </c>
      <c r="J18" s="7">
        <f t="shared" si="2"/>
        <v>15.5</v>
      </c>
      <c r="K18" s="7"/>
      <c r="L18" s="7"/>
    </row>
    <row r="19" spans="1:12" ht="40.5">
      <c r="A19" s="21" t="s">
        <v>23</v>
      </c>
      <c r="B19" s="5"/>
      <c r="C19" s="6"/>
      <c r="D19" s="20"/>
      <c r="E19" s="38">
        <v>726</v>
      </c>
      <c r="F19" s="13">
        <v>181.5</v>
      </c>
      <c r="G19" s="47">
        <v>157.30000000000001</v>
      </c>
      <c r="H19" s="29">
        <f t="shared" si="0"/>
        <v>86.666666666666671</v>
      </c>
      <c r="I19" s="7"/>
      <c r="J19" s="7"/>
      <c r="K19" s="7"/>
      <c r="L19" s="7"/>
    </row>
    <row r="20" spans="1:12" ht="20.25">
      <c r="A20" s="21" t="s">
        <v>24</v>
      </c>
      <c r="B20" s="5"/>
      <c r="C20" s="6"/>
      <c r="D20" s="20"/>
      <c r="E20" s="38">
        <v>1591</v>
      </c>
      <c r="F20" s="13">
        <v>1591</v>
      </c>
      <c r="G20" s="47">
        <v>1591</v>
      </c>
      <c r="H20" s="29">
        <f t="shared" si="0"/>
        <v>100</v>
      </c>
      <c r="I20" s="7"/>
      <c r="J20" s="7"/>
      <c r="K20" s="7"/>
      <c r="L20" s="7"/>
    </row>
    <row r="21" spans="1:12" ht="40.5">
      <c r="A21" s="21" t="s">
        <v>25</v>
      </c>
      <c r="B21" s="5"/>
      <c r="C21" s="6"/>
      <c r="D21" s="20"/>
      <c r="E21" s="38">
        <v>452.3</v>
      </c>
      <c r="F21" s="13">
        <v>113</v>
      </c>
      <c r="G21" s="47">
        <v>113</v>
      </c>
      <c r="H21" s="29">
        <f t="shared" si="0"/>
        <v>100</v>
      </c>
      <c r="I21" s="7">
        <v>37.700000000000003</v>
      </c>
      <c r="J21" s="7">
        <v>37.700000000000003</v>
      </c>
      <c r="K21" s="7"/>
      <c r="L21" s="7"/>
    </row>
    <row r="22" spans="1:12" ht="20.25">
      <c r="A22" s="21" t="s">
        <v>26</v>
      </c>
      <c r="B22" s="5"/>
      <c r="C22" s="6"/>
      <c r="D22" s="20"/>
      <c r="E22" s="38">
        <v>36.299999999999997</v>
      </c>
      <c r="F22" s="13">
        <v>7.3</v>
      </c>
      <c r="G22" s="47">
        <v>7.3</v>
      </c>
      <c r="H22" s="29">
        <f t="shared" si="0"/>
        <v>100</v>
      </c>
      <c r="I22" s="7">
        <v>2.4</v>
      </c>
      <c r="J22" s="7">
        <v>2.4</v>
      </c>
      <c r="K22" s="7"/>
      <c r="L22" s="7"/>
    </row>
    <row r="23" spans="1:12" ht="20.25">
      <c r="A23" s="11" t="s">
        <v>27</v>
      </c>
      <c r="B23" s="9"/>
      <c r="C23" s="9"/>
      <c r="D23" s="12"/>
      <c r="E23" s="38">
        <v>791.7</v>
      </c>
      <c r="F23" s="13">
        <v>791.7</v>
      </c>
      <c r="G23" s="47">
        <v>791.7</v>
      </c>
      <c r="H23" s="29">
        <f t="shared" si="0"/>
        <v>100</v>
      </c>
      <c r="I23" s="7"/>
      <c r="J23" s="7"/>
      <c r="K23" s="7"/>
      <c r="L23" s="7"/>
    </row>
    <row r="24" spans="1:12" ht="20.25">
      <c r="A24" s="11" t="s">
        <v>28</v>
      </c>
      <c r="B24" s="9"/>
      <c r="C24" s="9"/>
      <c r="D24" s="12"/>
      <c r="E24" s="38"/>
      <c r="F24" s="13"/>
      <c r="G24" s="47"/>
      <c r="H24" s="29">
        <v>0</v>
      </c>
      <c r="I24" s="7"/>
      <c r="J24" s="7"/>
      <c r="K24" s="7"/>
      <c r="L24" s="7"/>
    </row>
    <row r="25" spans="1:12" ht="20.25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47">
        <v>151.19999999999999</v>
      </c>
      <c r="H25" s="29">
        <f t="shared" si="0"/>
        <v>100</v>
      </c>
      <c r="I25" s="7"/>
      <c r="J25" s="7"/>
      <c r="K25" s="7"/>
      <c r="L25" s="7"/>
    </row>
    <row r="26" spans="1:12" ht="20.25">
      <c r="A26" s="11" t="s">
        <v>31</v>
      </c>
      <c r="B26" s="9"/>
      <c r="C26" s="9"/>
      <c r="D26" s="12"/>
      <c r="E26" s="38">
        <v>109.5</v>
      </c>
      <c r="F26" s="13">
        <v>109.5</v>
      </c>
      <c r="G26" s="47">
        <v>109.5</v>
      </c>
      <c r="H26" s="29">
        <v>0</v>
      </c>
      <c r="I26" s="7">
        <v>33.799999999999997</v>
      </c>
      <c r="J26" s="7">
        <v>33.799999999999997</v>
      </c>
      <c r="K26" s="7"/>
      <c r="L26" s="7"/>
    </row>
    <row r="27" spans="1:12" ht="20.25">
      <c r="A27" s="11" t="s">
        <v>32</v>
      </c>
      <c r="B27" s="9"/>
      <c r="C27" s="9"/>
      <c r="D27" s="12"/>
      <c r="E27" s="38">
        <v>3800</v>
      </c>
      <c r="F27" s="13">
        <v>949.9</v>
      </c>
      <c r="G27" s="47">
        <v>949.9</v>
      </c>
      <c r="H27" s="29">
        <f t="shared" si="0"/>
        <v>100</v>
      </c>
      <c r="I27" s="7"/>
      <c r="J27" s="7"/>
      <c r="K27" s="7"/>
      <c r="L27" s="7"/>
    </row>
    <row r="28" spans="1:12" ht="20.25">
      <c r="A28" s="11" t="s">
        <v>33</v>
      </c>
      <c r="B28" s="9"/>
      <c r="C28" s="9"/>
      <c r="D28" s="12"/>
      <c r="E28" s="38">
        <v>389.5</v>
      </c>
      <c r="F28" s="13">
        <v>97.4</v>
      </c>
      <c r="G28" s="47">
        <v>97.4</v>
      </c>
      <c r="H28" s="29">
        <f t="shared" si="0"/>
        <v>100</v>
      </c>
      <c r="I28" s="7">
        <v>32.4</v>
      </c>
      <c r="J28" s="7">
        <v>32.4</v>
      </c>
      <c r="K28" s="7"/>
      <c r="L28" s="7"/>
    </row>
    <row r="29" spans="1:12" ht="20.25" hidden="1">
      <c r="A29" s="11" t="s">
        <v>34</v>
      </c>
      <c r="B29" s="9"/>
      <c r="C29" s="9"/>
      <c r="D29" s="12"/>
      <c r="E29" s="7"/>
      <c r="F29" s="13"/>
      <c r="G29" s="13">
        <v>0</v>
      </c>
      <c r="H29" s="29"/>
      <c r="I29" s="7"/>
      <c r="J29" s="7"/>
      <c r="K29" s="7"/>
      <c r="L29" s="7"/>
    </row>
    <row r="30" spans="1:12" ht="20.25" hidden="1">
      <c r="A30" s="11" t="s">
        <v>35</v>
      </c>
      <c r="B30" s="9"/>
      <c r="C30" s="9"/>
      <c r="D30" s="12"/>
      <c r="E30" s="7"/>
      <c r="F30" s="13"/>
      <c r="G30" s="13">
        <v>0</v>
      </c>
      <c r="H30" s="29"/>
      <c r="I30" s="7"/>
      <c r="J30" s="7"/>
      <c r="K30" s="7"/>
      <c r="L30" s="7"/>
    </row>
    <row r="31" spans="1:12" ht="20.25" hidden="1">
      <c r="A31" s="11" t="s">
        <v>36</v>
      </c>
      <c r="B31" s="9"/>
      <c r="C31" s="9"/>
      <c r="D31" s="12"/>
      <c r="E31" s="7"/>
      <c r="F31" s="13"/>
      <c r="G31" s="13">
        <v>0</v>
      </c>
      <c r="H31" s="29"/>
      <c r="I31" s="7"/>
      <c r="J31" s="7"/>
      <c r="K31" s="7"/>
      <c r="L31" s="7"/>
    </row>
    <row r="32" spans="1:12" ht="20.25" hidden="1">
      <c r="A32" s="11" t="s">
        <v>37</v>
      </c>
      <c r="B32" s="9"/>
      <c r="C32" s="9"/>
      <c r="D32" s="12"/>
      <c r="E32" s="7"/>
      <c r="F32" s="13"/>
      <c r="G32" s="13">
        <v>0</v>
      </c>
      <c r="H32" s="29"/>
      <c r="I32" s="7"/>
      <c r="J32" s="7"/>
      <c r="K32" s="7"/>
      <c r="L32" s="7"/>
    </row>
    <row r="33" spans="1:12" ht="20.25" hidden="1">
      <c r="A33" s="11" t="s">
        <v>38</v>
      </c>
      <c r="B33" s="9"/>
      <c r="C33" s="9"/>
      <c r="D33" s="12"/>
      <c r="E33" s="7"/>
      <c r="F33" s="13"/>
      <c r="G33" s="13">
        <v>0</v>
      </c>
      <c r="H33" s="29"/>
      <c r="I33" s="7"/>
      <c r="J33" s="7"/>
      <c r="K33" s="7"/>
      <c r="L33" s="7"/>
    </row>
    <row r="34" spans="1:12" ht="20.25" hidden="1">
      <c r="A34" s="11" t="s">
        <v>39</v>
      </c>
      <c r="B34" s="9"/>
      <c r="C34" s="9"/>
      <c r="D34" s="12"/>
      <c r="E34" s="7"/>
      <c r="F34" s="13"/>
      <c r="G34" s="13">
        <v>0</v>
      </c>
      <c r="H34" s="29"/>
      <c r="I34" s="7"/>
      <c r="J34" s="7"/>
      <c r="K34" s="7"/>
      <c r="L34" s="7"/>
    </row>
    <row r="35" spans="1:12" ht="20.25" hidden="1">
      <c r="A35" s="11" t="s">
        <v>50</v>
      </c>
      <c r="B35" s="9"/>
      <c r="C35" s="9"/>
      <c r="D35" s="12"/>
      <c r="E35" s="7"/>
      <c r="F35" s="13"/>
      <c r="G35" s="13">
        <v>0</v>
      </c>
      <c r="H35" s="29"/>
      <c r="I35" s="7"/>
      <c r="J35" s="7"/>
      <c r="K35" s="7"/>
      <c r="L35" s="7"/>
    </row>
    <row r="36" spans="1:12" ht="20.25" hidden="1">
      <c r="A36" s="11" t="s">
        <v>41</v>
      </c>
      <c r="B36" s="9"/>
      <c r="C36" s="9"/>
      <c r="D36" s="12"/>
      <c r="E36" s="7"/>
      <c r="F36" s="13"/>
      <c r="G36" s="13">
        <v>0</v>
      </c>
      <c r="H36" s="29"/>
      <c r="I36" s="7"/>
      <c r="J36" s="7"/>
      <c r="K36" s="7"/>
      <c r="L36" s="7"/>
    </row>
    <row r="37" spans="1:12" ht="40.5">
      <c r="A37" s="11" t="s">
        <v>42</v>
      </c>
      <c r="B37" s="9"/>
      <c r="C37" s="9"/>
      <c r="D37" s="12"/>
      <c r="E37" s="7">
        <v>2539</v>
      </c>
      <c r="F37" s="13">
        <v>507.8</v>
      </c>
      <c r="G37" s="13">
        <v>0</v>
      </c>
      <c r="H37" s="29">
        <f t="shared" si="0"/>
        <v>0</v>
      </c>
      <c r="I37" s="7"/>
      <c r="J37" s="7"/>
      <c r="K37" s="7"/>
      <c r="L37" s="13"/>
    </row>
    <row r="38" spans="1:12" ht="40.5">
      <c r="A38" s="11" t="s">
        <v>58</v>
      </c>
      <c r="B38" s="9"/>
      <c r="C38" s="9"/>
      <c r="D38" s="12"/>
      <c r="E38" s="7">
        <v>1571.4</v>
      </c>
      <c r="F38" s="13">
        <v>1571.4</v>
      </c>
      <c r="G38" s="13">
        <v>1571.4</v>
      </c>
      <c r="H38" s="29">
        <f t="shared" si="0"/>
        <v>100</v>
      </c>
      <c r="I38" s="7"/>
      <c r="J38" s="7"/>
      <c r="K38" s="7"/>
      <c r="L38" s="13"/>
    </row>
    <row r="39" spans="1:12" ht="20.25">
      <c r="A39" s="19" t="s">
        <v>43</v>
      </c>
      <c r="B39" s="5">
        <f>B8+B9</f>
        <v>446815.2</v>
      </c>
      <c r="C39" s="5">
        <f>C8+C9</f>
        <v>101463.9</v>
      </c>
      <c r="D39" s="14">
        <v>104.72529463682079</v>
      </c>
      <c r="E39" s="5">
        <f t="shared" ref="E39:L39" si="3">E8+E9</f>
        <v>518022.9</v>
      </c>
      <c r="F39" s="5">
        <f t="shared" si="3"/>
        <v>145377.19999999998</v>
      </c>
      <c r="G39" s="5">
        <f t="shared" si="3"/>
        <v>136939.69999999998</v>
      </c>
      <c r="H39" s="34">
        <v>105.58205212128213</v>
      </c>
      <c r="I39" s="5">
        <f t="shared" si="3"/>
        <v>42990.900000000009</v>
      </c>
      <c r="J39" s="5">
        <f t="shared" si="3"/>
        <v>42990.900000000009</v>
      </c>
      <c r="K39" s="5">
        <f t="shared" si="3"/>
        <v>35475.799999999988</v>
      </c>
      <c r="L39" s="5">
        <f t="shared" si="3"/>
        <v>0</v>
      </c>
    </row>
    <row r="40" spans="1:12" ht="20.25">
      <c r="A40" s="22"/>
      <c r="B40" s="23"/>
      <c r="C40" s="23"/>
      <c r="D40" s="24"/>
      <c r="E40" s="23"/>
      <c r="F40" s="23"/>
      <c r="G40" s="23"/>
      <c r="H40" s="24"/>
      <c r="I40" s="23"/>
      <c r="J40" s="23"/>
      <c r="K40" s="25"/>
      <c r="L40" s="25"/>
    </row>
    <row r="41" spans="1:12" ht="20.25">
      <c r="A41" s="22"/>
      <c r="B41" s="23"/>
      <c r="C41" s="23"/>
      <c r="D41" s="24"/>
      <c r="E41" s="23"/>
      <c r="F41" s="23"/>
      <c r="G41" s="23"/>
      <c r="H41" s="24"/>
      <c r="I41" s="23"/>
      <c r="J41" s="23"/>
      <c r="K41" s="25"/>
      <c r="L41" s="23"/>
    </row>
    <row r="42" spans="1:12" ht="20.25">
      <c r="A42" s="71" t="s">
        <v>44</v>
      </c>
      <c r="B42" s="71"/>
      <c r="C42" s="71"/>
      <c r="D42" s="2" t="s">
        <v>2</v>
      </c>
      <c r="E42" s="2" t="s">
        <v>45</v>
      </c>
      <c r="F42" s="2"/>
      <c r="G42" s="1"/>
      <c r="H42" s="1"/>
      <c r="I42" s="2" t="s">
        <v>46</v>
      </c>
      <c r="J42" s="1"/>
    </row>
    <row r="45" spans="1:12" ht="20.25">
      <c r="A45" s="16"/>
      <c r="B45" s="15"/>
      <c r="C45" s="15"/>
      <c r="D45" s="17"/>
      <c r="E45" s="15"/>
      <c r="F45" s="15"/>
      <c r="G45" s="15"/>
      <c r="H45" s="17"/>
      <c r="I45" s="15"/>
      <c r="J45" s="15"/>
    </row>
    <row r="46" spans="1:12" ht="20.25">
      <c r="A46" s="1"/>
      <c r="B46" s="15"/>
      <c r="C46" s="15"/>
      <c r="D46" s="17"/>
      <c r="E46" s="15"/>
      <c r="F46" s="15"/>
      <c r="G46" s="15"/>
      <c r="H46" s="17"/>
      <c r="I46" s="15"/>
      <c r="J46" s="15"/>
    </row>
  </sheetData>
  <mergeCells count="17">
    <mergeCell ref="A42:C42"/>
    <mergeCell ref="E6:E7"/>
    <mergeCell ref="F6:F7"/>
    <mergeCell ref="G6:G7"/>
    <mergeCell ref="H6:H7"/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</mergeCells>
  <pageMargins left="0" right="0" top="0" bottom="0" header="0" footer="0"/>
  <pageSetup paperSize="9" scale="56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46"/>
  <sheetViews>
    <sheetView topLeftCell="C2" workbookViewId="0">
      <selection activeCell="C2" sqref="A1:XFD1048576"/>
    </sheetView>
  </sheetViews>
  <sheetFormatPr defaultRowHeight="15"/>
  <cols>
    <col min="1" max="1" width="80.7109375" customWidth="1"/>
    <col min="2" max="2" width="15.42578125" customWidth="1"/>
    <col min="3" max="3" width="13" customWidth="1"/>
    <col min="5" max="6" width="15.140625" customWidth="1"/>
    <col min="7" max="7" width="15.42578125" customWidth="1"/>
    <col min="8" max="8" width="12.5703125" bestFit="1" customWidth="1"/>
    <col min="9" max="9" width="12.85546875" customWidth="1"/>
    <col min="10" max="10" width="14" customWidth="1"/>
    <col min="11" max="11" width="14.85546875" bestFit="1" customWidth="1"/>
    <col min="12" max="12" width="16.42578125" customWidth="1"/>
  </cols>
  <sheetData>
    <row r="1" spans="1:12" ht="20.25">
      <c r="A1" s="57" t="s">
        <v>0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</row>
    <row r="2" spans="1:12" ht="20.25">
      <c r="A2" s="58" t="s">
        <v>1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</row>
    <row r="3" spans="1:12" ht="20.25">
      <c r="A3" s="58" t="s">
        <v>61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</row>
    <row r="4" spans="1:12" ht="20.25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2" ht="20.25">
      <c r="A5" s="59" t="s">
        <v>3</v>
      </c>
      <c r="B5" s="62" t="s">
        <v>4</v>
      </c>
      <c r="C5" s="63"/>
      <c r="D5" s="63"/>
      <c r="E5" s="64" t="s">
        <v>47</v>
      </c>
      <c r="F5" s="65"/>
      <c r="G5" s="65"/>
      <c r="H5" s="65"/>
      <c r="I5" s="65"/>
      <c r="J5" s="66"/>
      <c r="K5" s="67" t="s">
        <v>51</v>
      </c>
      <c r="L5" s="67"/>
    </row>
    <row r="6" spans="1:12" ht="22.5" customHeight="1">
      <c r="A6" s="60"/>
      <c r="B6" s="68" t="s">
        <v>5</v>
      </c>
      <c r="C6" s="59" t="s">
        <v>6</v>
      </c>
      <c r="D6" s="59" t="s">
        <v>7</v>
      </c>
      <c r="E6" s="68" t="s">
        <v>8</v>
      </c>
      <c r="F6" s="72" t="s">
        <v>49</v>
      </c>
      <c r="G6" s="59" t="s">
        <v>6</v>
      </c>
      <c r="H6" s="59" t="s">
        <v>7</v>
      </c>
      <c r="I6" s="70" t="s">
        <v>60</v>
      </c>
      <c r="J6" s="67" t="s">
        <v>9</v>
      </c>
      <c r="K6" s="67"/>
      <c r="L6" s="67"/>
    </row>
    <row r="7" spans="1:12" ht="20.25">
      <c r="A7" s="61"/>
      <c r="B7" s="69"/>
      <c r="C7" s="61"/>
      <c r="D7" s="61"/>
      <c r="E7" s="69"/>
      <c r="F7" s="73"/>
      <c r="G7" s="61"/>
      <c r="H7" s="61"/>
      <c r="I7" s="70"/>
      <c r="J7" s="67"/>
      <c r="K7" s="49" t="s">
        <v>10</v>
      </c>
      <c r="L7" s="49" t="s">
        <v>11</v>
      </c>
    </row>
    <row r="8" spans="1:12" ht="20.25">
      <c r="A8" s="32" t="s">
        <v>12</v>
      </c>
      <c r="B8" s="36">
        <v>166868</v>
      </c>
      <c r="C8" s="40">
        <v>27087.5</v>
      </c>
      <c r="D8" s="30">
        <f>C8/B8*100</f>
        <v>16.232890668072969</v>
      </c>
      <c r="E8" s="26">
        <v>187313</v>
      </c>
      <c r="F8" s="26">
        <v>35849</v>
      </c>
      <c r="G8" s="27">
        <v>34035.5</v>
      </c>
      <c r="H8" s="29">
        <f>G8/F8*100</f>
        <v>94.941281486233933</v>
      </c>
      <c r="I8" s="26">
        <v>7918.9</v>
      </c>
      <c r="J8" s="27">
        <v>6092</v>
      </c>
      <c r="K8" s="31">
        <f>G8-C8</f>
        <v>6948</v>
      </c>
      <c r="L8" s="28"/>
    </row>
    <row r="9" spans="1:12" ht="40.5" customHeight="1">
      <c r="A9" s="4" t="s">
        <v>13</v>
      </c>
      <c r="B9" s="35">
        <v>279947.2</v>
      </c>
      <c r="C9" s="41">
        <v>74376.399999999994</v>
      </c>
      <c r="D9" s="30">
        <f>C9/B9*100</f>
        <v>26.568009967593888</v>
      </c>
      <c r="E9" s="37">
        <f>E10+E11+E12+E13+E14+E15+E16+E17+E18+E19+E20+E21+E22+E23+E24+E25+E26+E27+E28+E29+E30+E31+E32+E33+E34+E35+E36+E37+E38</f>
        <v>330709.90000000002</v>
      </c>
      <c r="F9" s="37">
        <f>F10+F11+F12+F13+F14+F15+F16+F17+F18+F19+F20+F21+F22+F23+F24+F25+F26+F27+F28+F29+F30+F31+F32+F33+F34+F35+F36+F37+F38</f>
        <v>109528.19999999998</v>
      </c>
      <c r="G9" s="37">
        <f>G10+G11+G12+G13+G14+G15+G16+G17+G18+G19+G20+G21+G22+G23+G24+G25+G26+G27+G28+G29+G30+G31+G32+G33+G34+G35+G36+G37+G38</f>
        <v>108996.19999999998</v>
      </c>
      <c r="H9" s="29">
        <f t="shared" ref="H9:H38" si="0">G9/F9*100</f>
        <v>99.514280340588087</v>
      </c>
      <c r="I9" s="37">
        <f t="shared" ref="I9:J9" si="1">I10+I11+I12+I13+I14+I15+I16+I17+I18+I19+I20+I21+I22+I23+I24+I25+I26+I27+I28+I29+I30+I31+I32+I33+I34+I35+I36+I37+I38</f>
        <v>41164.000000000007</v>
      </c>
      <c r="J9" s="37">
        <f t="shared" si="1"/>
        <v>0</v>
      </c>
      <c r="K9" s="31">
        <f>G9-C9</f>
        <v>34619.799999999988</v>
      </c>
      <c r="L9" s="31"/>
    </row>
    <row r="10" spans="1:12" ht="20.25">
      <c r="A10" s="21" t="s">
        <v>14</v>
      </c>
      <c r="B10" s="5"/>
      <c r="C10" s="6"/>
      <c r="D10" s="20"/>
      <c r="E10" s="38">
        <v>99769.5</v>
      </c>
      <c r="F10" s="13">
        <v>19954</v>
      </c>
      <c r="G10" s="47">
        <v>19954</v>
      </c>
      <c r="H10" s="29">
        <f t="shared" si="0"/>
        <v>100</v>
      </c>
      <c r="I10" s="7">
        <v>6651.3</v>
      </c>
      <c r="J10" s="7"/>
      <c r="K10" s="7"/>
      <c r="L10" s="7"/>
    </row>
    <row r="11" spans="1:12" ht="40.5">
      <c r="A11" s="8" t="s">
        <v>15</v>
      </c>
      <c r="B11" s="9"/>
      <c r="C11" s="18"/>
      <c r="D11" s="10"/>
      <c r="E11" s="38">
        <v>26242.9</v>
      </c>
      <c r="F11" s="13">
        <v>5249</v>
      </c>
      <c r="G11" s="47">
        <v>5249</v>
      </c>
      <c r="H11" s="29">
        <f t="shared" si="0"/>
        <v>100</v>
      </c>
      <c r="I11" s="7">
        <v>1749.7</v>
      </c>
      <c r="J11" s="7"/>
      <c r="K11" s="7"/>
      <c r="L11" s="7"/>
    </row>
    <row r="12" spans="1:12" ht="20.25">
      <c r="A12" s="8" t="s">
        <v>16</v>
      </c>
      <c r="B12" s="5"/>
      <c r="C12" s="6"/>
      <c r="D12" s="20"/>
      <c r="E12" s="38">
        <v>43081.2</v>
      </c>
      <c r="F12" s="13">
        <v>12924</v>
      </c>
      <c r="G12" s="47">
        <v>12924</v>
      </c>
      <c r="H12" s="29">
        <f t="shared" si="0"/>
        <v>100</v>
      </c>
      <c r="I12" s="7">
        <v>4308</v>
      </c>
      <c r="J12" s="7"/>
      <c r="K12" s="7"/>
      <c r="L12" s="7"/>
    </row>
    <row r="13" spans="1:12" ht="20.25">
      <c r="A13" s="21" t="s">
        <v>17</v>
      </c>
      <c r="B13" s="5"/>
      <c r="C13" s="6"/>
      <c r="D13" s="20"/>
      <c r="E13" s="38">
        <v>3285.9</v>
      </c>
      <c r="F13" s="13">
        <v>821.5</v>
      </c>
      <c r="G13" s="47">
        <v>821.5</v>
      </c>
      <c r="H13" s="29">
        <f t="shared" si="0"/>
        <v>100</v>
      </c>
      <c r="I13" s="7">
        <v>273.8</v>
      </c>
      <c r="J13" s="7"/>
      <c r="K13" s="7"/>
      <c r="L13" s="7"/>
    </row>
    <row r="14" spans="1:12" ht="20.25">
      <c r="A14" s="21" t="s">
        <v>18</v>
      </c>
      <c r="B14" s="5"/>
      <c r="C14" s="6"/>
      <c r="D14" s="20"/>
      <c r="E14" s="38">
        <v>36.9</v>
      </c>
      <c r="F14" s="13">
        <v>7</v>
      </c>
      <c r="G14" s="47">
        <v>7</v>
      </c>
      <c r="H14" s="29">
        <f t="shared" si="0"/>
        <v>100</v>
      </c>
      <c r="I14" s="7">
        <v>2.2999999999999998</v>
      </c>
      <c r="J14" s="7"/>
      <c r="K14" s="7"/>
      <c r="L14" s="7"/>
    </row>
    <row r="15" spans="1:12" ht="20.25">
      <c r="A15" s="21" t="s">
        <v>19</v>
      </c>
      <c r="B15" s="5"/>
      <c r="C15" s="6"/>
      <c r="D15" s="20"/>
      <c r="E15" s="38">
        <v>90.2</v>
      </c>
      <c r="F15" s="13"/>
      <c r="G15" s="47"/>
      <c r="H15" s="29">
        <v>0</v>
      </c>
      <c r="I15" s="7"/>
      <c r="J15" s="7"/>
      <c r="K15" s="7"/>
      <c r="L15" s="7"/>
    </row>
    <row r="16" spans="1:12" ht="20.25">
      <c r="A16" s="21" t="s">
        <v>20</v>
      </c>
      <c r="B16" s="5"/>
      <c r="C16" s="6"/>
      <c r="D16" s="20"/>
      <c r="E16" s="38">
        <v>145334.39999999999</v>
      </c>
      <c r="F16" s="13">
        <v>64358.8</v>
      </c>
      <c r="G16" s="47">
        <v>64358.8</v>
      </c>
      <c r="H16" s="29">
        <f t="shared" si="0"/>
        <v>100</v>
      </c>
      <c r="I16" s="7">
        <v>28025.200000000001</v>
      </c>
      <c r="J16" s="7"/>
      <c r="K16" s="7"/>
      <c r="L16" s="7"/>
    </row>
    <row r="17" spans="1:12" ht="20.25">
      <c r="A17" s="21" t="s">
        <v>21</v>
      </c>
      <c r="B17" s="5"/>
      <c r="C17" s="6"/>
      <c r="D17" s="20"/>
      <c r="E17" s="38">
        <v>478.3</v>
      </c>
      <c r="F17" s="13">
        <v>95.7</v>
      </c>
      <c r="G17" s="47">
        <v>95.7</v>
      </c>
      <c r="H17" s="29">
        <f t="shared" si="0"/>
        <v>100</v>
      </c>
      <c r="I17" s="7">
        <v>31.9</v>
      </c>
      <c r="J17" s="7"/>
      <c r="K17" s="7"/>
      <c r="L17" s="7"/>
    </row>
    <row r="18" spans="1:12" ht="20.25">
      <c r="A18" s="21" t="s">
        <v>22</v>
      </c>
      <c r="B18" s="5"/>
      <c r="C18" s="6"/>
      <c r="D18" s="20"/>
      <c r="E18" s="38">
        <v>232.7</v>
      </c>
      <c r="F18" s="13">
        <v>46.5</v>
      </c>
      <c r="G18" s="47">
        <v>46.5</v>
      </c>
      <c r="H18" s="29">
        <f t="shared" si="0"/>
        <v>100</v>
      </c>
      <c r="I18" s="7">
        <v>15.5</v>
      </c>
      <c r="J18" s="7"/>
      <c r="K18" s="7"/>
      <c r="L18" s="7"/>
    </row>
    <row r="19" spans="1:12" ht="40.5">
      <c r="A19" s="21" t="s">
        <v>23</v>
      </c>
      <c r="B19" s="5"/>
      <c r="C19" s="6"/>
      <c r="D19" s="20"/>
      <c r="E19" s="38">
        <v>726</v>
      </c>
      <c r="F19" s="13">
        <v>181.5</v>
      </c>
      <c r="G19" s="47">
        <v>157.30000000000001</v>
      </c>
      <c r="H19" s="29">
        <f t="shared" si="0"/>
        <v>86.666666666666671</v>
      </c>
      <c r="I19" s="7"/>
      <c r="J19" s="7"/>
      <c r="K19" s="7"/>
      <c r="L19" s="7"/>
    </row>
    <row r="20" spans="1:12" ht="20.25">
      <c r="A20" s="21" t="s">
        <v>24</v>
      </c>
      <c r="B20" s="5"/>
      <c r="C20" s="6"/>
      <c r="D20" s="20"/>
      <c r="E20" s="38">
        <v>1591</v>
      </c>
      <c r="F20" s="13">
        <v>1591</v>
      </c>
      <c r="G20" s="47">
        <v>1591</v>
      </c>
      <c r="H20" s="29">
        <f t="shared" si="0"/>
        <v>100</v>
      </c>
      <c r="I20" s="7"/>
      <c r="J20" s="7"/>
      <c r="K20" s="7"/>
      <c r="L20" s="7"/>
    </row>
    <row r="21" spans="1:12" ht="40.5">
      <c r="A21" s="21" t="s">
        <v>25</v>
      </c>
      <c r="B21" s="5"/>
      <c r="C21" s="6"/>
      <c r="D21" s="20"/>
      <c r="E21" s="38">
        <v>452.3</v>
      </c>
      <c r="F21" s="13">
        <v>113</v>
      </c>
      <c r="G21" s="47">
        <v>113</v>
      </c>
      <c r="H21" s="29">
        <f t="shared" si="0"/>
        <v>100</v>
      </c>
      <c r="I21" s="7">
        <v>37.700000000000003</v>
      </c>
      <c r="J21" s="7"/>
      <c r="K21" s="7"/>
      <c r="L21" s="7"/>
    </row>
    <row r="22" spans="1:12" ht="20.25">
      <c r="A22" s="21" t="s">
        <v>26</v>
      </c>
      <c r="B22" s="5"/>
      <c r="C22" s="6"/>
      <c r="D22" s="20"/>
      <c r="E22" s="38">
        <v>36.299999999999997</v>
      </c>
      <c r="F22" s="13">
        <v>7.3</v>
      </c>
      <c r="G22" s="47">
        <v>7.3</v>
      </c>
      <c r="H22" s="29">
        <f t="shared" si="0"/>
        <v>100</v>
      </c>
      <c r="I22" s="7">
        <v>2.4</v>
      </c>
      <c r="J22" s="7"/>
      <c r="K22" s="7"/>
      <c r="L22" s="7"/>
    </row>
    <row r="23" spans="1:12" ht="20.25">
      <c r="A23" s="11" t="s">
        <v>27</v>
      </c>
      <c r="B23" s="9"/>
      <c r="C23" s="9"/>
      <c r="D23" s="12"/>
      <c r="E23" s="38">
        <v>791.7</v>
      </c>
      <c r="F23" s="13">
        <v>791.7</v>
      </c>
      <c r="G23" s="47">
        <v>791.7</v>
      </c>
      <c r="H23" s="29">
        <f t="shared" si="0"/>
        <v>100</v>
      </c>
      <c r="I23" s="7"/>
      <c r="J23" s="7"/>
      <c r="K23" s="7"/>
      <c r="L23" s="7"/>
    </row>
    <row r="24" spans="1:12" ht="20.25">
      <c r="A24" s="11" t="s">
        <v>28</v>
      </c>
      <c r="B24" s="9"/>
      <c r="C24" s="9"/>
      <c r="D24" s="12"/>
      <c r="E24" s="38"/>
      <c r="F24" s="13"/>
      <c r="G24" s="47"/>
      <c r="H24" s="29">
        <v>0</v>
      </c>
      <c r="I24" s="7"/>
      <c r="J24" s="7"/>
      <c r="K24" s="7"/>
      <c r="L24" s="7"/>
    </row>
    <row r="25" spans="1:12" ht="20.25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47">
        <v>151.19999999999999</v>
      </c>
      <c r="H25" s="29">
        <f t="shared" si="0"/>
        <v>100</v>
      </c>
      <c r="I25" s="7"/>
      <c r="J25" s="7"/>
      <c r="K25" s="7"/>
      <c r="L25" s="7"/>
    </row>
    <row r="26" spans="1:12" ht="20.25">
      <c r="A26" s="11" t="s">
        <v>31</v>
      </c>
      <c r="B26" s="9"/>
      <c r="C26" s="9"/>
      <c r="D26" s="12"/>
      <c r="E26" s="38">
        <v>109.5</v>
      </c>
      <c r="F26" s="13">
        <v>109.5</v>
      </c>
      <c r="G26" s="47">
        <v>109.5</v>
      </c>
      <c r="H26" s="29">
        <v>0</v>
      </c>
      <c r="I26" s="7">
        <v>33.799999999999997</v>
      </c>
      <c r="J26" s="7"/>
      <c r="K26" s="7"/>
      <c r="L26" s="7"/>
    </row>
    <row r="27" spans="1:12" ht="20.25">
      <c r="A27" s="11" t="s">
        <v>32</v>
      </c>
      <c r="B27" s="9"/>
      <c r="C27" s="9"/>
      <c r="D27" s="12"/>
      <c r="E27" s="38">
        <v>3800</v>
      </c>
      <c r="F27" s="13">
        <v>949.9</v>
      </c>
      <c r="G27" s="47">
        <v>949.9</v>
      </c>
      <c r="H27" s="29">
        <f t="shared" si="0"/>
        <v>100</v>
      </c>
      <c r="I27" s="7"/>
      <c r="J27" s="7"/>
      <c r="K27" s="7"/>
      <c r="L27" s="7"/>
    </row>
    <row r="28" spans="1:12" ht="20.25">
      <c r="A28" s="11" t="s">
        <v>33</v>
      </c>
      <c r="B28" s="9"/>
      <c r="C28" s="9"/>
      <c r="D28" s="12"/>
      <c r="E28" s="38">
        <v>389.5</v>
      </c>
      <c r="F28" s="13">
        <v>97.4</v>
      </c>
      <c r="G28" s="47">
        <v>97.4</v>
      </c>
      <c r="H28" s="29">
        <f t="shared" si="0"/>
        <v>100</v>
      </c>
      <c r="I28" s="7">
        <v>32.4</v>
      </c>
      <c r="J28" s="7"/>
      <c r="K28" s="7"/>
      <c r="L28" s="7"/>
    </row>
    <row r="29" spans="1:12" ht="20.25" hidden="1">
      <c r="A29" s="11" t="s">
        <v>34</v>
      </c>
      <c r="B29" s="9"/>
      <c r="C29" s="9"/>
      <c r="D29" s="12"/>
      <c r="E29" s="7"/>
      <c r="F29" s="13"/>
      <c r="G29" s="13">
        <v>0</v>
      </c>
      <c r="H29" s="29"/>
      <c r="I29" s="7"/>
      <c r="J29" s="7"/>
      <c r="K29" s="7"/>
      <c r="L29" s="7"/>
    </row>
    <row r="30" spans="1:12" ht="20.25" hidden="1">
      <c r="A30" s="11" t="s">
        <v>35</v>
      </c>
      <c r="B30" s="9"/>
      <c r="C30" s="9"/>
      <c r="D30" s="12"/>
      <c r="E30" s="7"/>
      <c r="F30" s="13"/>
      <c r="G30" s="13">
        <v>0</v>
      </c>
      <c r="H30" s="29"/>
      <c r="I30" s="7"/>
      <c r="J30" s="7"/>
      <c r="K30" s="7"/>
      <c r="L30" s="7"/>
    </row>
    <row r="31" spans="1:12" ht="20.25" hidden="1">
      <c r="A31" s="11" t="s">
        <v>36</v>
      </c>
      <c r="B31" s="9"/>
      <c r="C31" s="9"/>
      <c r="D31" s="12"/>
      <c r="E31" s="7"/>
      <c r="F31" s="13"/>
      <c r="G31" s="13">
        <v>0</v>
      </c>
      <c r="H31" s="29"/>
      <c r="I31" s="7"/>
      <c r="J31" s="7"/>
      <c r="K31" s="7"/>
      <c r="L31" s="7"/>
    </row>
    <row r="32" spans="1:12" ht="20.25" hidden="1">
      <c r="A32" s="11" t="s">
        <v>37</v>
      </c>
      <c r="B32" s="9"/>
      <c r="C32" s="9"/>
      <c r="D32" s="12"/>
      <c r="E32" s="7"/>
      <c r="F32" s="13"/>
      <c r="G32" s="13">
        <v>0</v>
      </c>
      <c r="H32" s="29"/>
      <c r="I32" s="7"/>
      <c r="J32" s="7"/>
      <c r="K32" s="7"/>
      <c r="L32" s="7"/>
    </row>
    <row r="33" spans="1:12" ht="20.25" hidden="1">
      <c r="A33" s="11" t="s">
        <v>38</v>
      </c>
      <c r="B33" s="9"/>
      <c r="C33" s="9"/>
      <c r="D33" s="12"/>
      <c r="E33" s="7"/>
      <c r="F33" s="13"/>
      <c r="G33" s="13">
        <v>0</v>
      </c>
      <c r="H33" s="29"/>
      <c r="I33" s="7"/>
      <c r="J33" s="7"/>
      <c r="K33" s="7"/>
      <c r="L33" s="7"/>
    </row>
    <row r="34" spans="1:12" ht="20.25" hidden="1">
      <c r="A34" s="11" t="s">
        <v>39</v>
      </c>
      <c r="B34" s="9"/>
      <c r="C34" s="9"/>
      <c r="D34" s="12"/>
      <c r="E34" s="7"/>
      <c r="F34" s="13"/>
      <c r="G34" s="13">
        <v>0</v>
      </c>
      <c r="H34" s="29"/>
      <c r="I34" s="7"/>
      <c r="J34" s="7"/>
      <c r="K34" s="7"/>
      <c r="L34" s="7"/>
    </row>
    <row r="35" spans="1:12" ht="20.25" hidden="1">
      <c r="A35" s="11" t="s">
        <v>50</v>
      </c>
      <c r="B35" s="9"/>
      <c r="C35" s="9"/>
      <c r="D35" s="12"/>
      <c r="E35" s="7"/>
      <c r="F35" s="13"/>
      <c r="G35" s="13">
        <v>0</v>
      </c>
      <c r="H35" s="29"/>
      <c r="I35" s="7"/>
      <c r="J35" s="7"/>
      <c r="K35" s="7"/>
      <c r="L35" s="7"/>
    </row>
    <row r="36" spans="1:12" ht="20.25" hidden="1">
      <c r="A36" s="11" t="s">
        <v>41</v>
      </c>
      <c r="B36" s="9"/>
      <c r="C36" s="9"/>
      <c r="D36" s="12"/>
      <c r="E36" s="7"/>
      <c r="F36" s="13"/>
      <c r="G36" s="13">
        <v>0</v>
      </c>
      <c r="H36" s="29"/>
      <c r="I36" s="7"/>
      <c r="J36" s="7"/>
      <c r="K36" s="7"/>
      <c r="L36" s="7"/>
    </row>
    <row r="37" spans="1:12" ht="40.5">
      <c r="A37" s="11" t="s">
        <v>42</v>
      </c>
      <c r="B37" s="9"/>
      <c r="C37" s="9"/>
      <c r="D37" s="12"/>
      <c r="E37" s="7">
        <v>2539</v>
      </c>
      <c r="F37" s="13">
        <v>507.8</v>
      </c>
      <c r="G37" s="13">
        <v>0</v>
      </c>
      <c r="H37" s="29">
        <f t="shared" si="0"/>
        <v>0</v>
      </c>
      <c r="I37" s="7"/>
      <c r="J37" s="7"/>
      <c r="K37" s="7"/>
      <c r="L37" s="13"/>
    </row>
    <row r="38" spans="1:12" ht="40.5">
      <c r="A38" s="11" t="s">
        <v>58</v>
      </c>
      <c r="B38" s="9"/>
      <c r="C38" s="9"/>
      <c r="D38" s="12"/>
      <c r="E38" s="7">
        <v>1571.4</v>
      </c>
      <c r="F38" s="13">
        <v>1571.4</v>
      </c>
      <c r="G38" s="13">
        <v>1571.4</v>
      </c>
      <c r="H38" s="29">
        <f t="shared" si="0"/>
        <v>100</v>
      </c>
      <c r="I38" s="7"/>
      <c r="J38" s="7"/>
      <c r="K38" s="7"/>
      <c r="L38" s="13"/>
    </row>
    <row r="39" spans="1:12" ht="20.25">
      <c r="A39" s="19" t="s">
        <v>43</v>
      </c>
      <c r="B39" s="5">
        <f>B8+B9</f>
        <v>446815.2</v>
      </c>
      <c r="C39" s="5">
        <f>C8+C9</f>
        <v>101463.9</v>
      </c>
      <c r="D39" s="14">
        <v>104.72529463682079</v>
      </c>
      <c r="E39" s="5">
        <f t="shared" ref="E39:L39" si="2">E8+E9</f>
        <v>518022.9</v>
      </c>
      <c r="F39" s="5">
        <f t="shared" si="2"/>
        <v>145377.19999999998</v>
      </c>
      <c r="G39" s="5">
        <f t="shared" si="2"/>
        <v>143031.69999999998</v>
      </c>
      <c r="H39" s="34">
        <v>105.58205212128213</v>
      </c>
      <c r="I39" s="5">
        <f t="shared" si="2"/>
        <v>49082.900000000009</v>
      </c>
      <c r="J39" s="5">
        <f t="shared" si="2"/>
        <v>6092</v>
      </c>
      <c r="K39" s="5">
        <f t="shared" si="2"/>
        <v>41567.799999999988</v>
      </c>
      <c r="L39" s="5">
        <f t="shared" si="2"/>
        <v>0</v>
      </c>
    </row>
    <row r="40" spans="1:12" ht="20.25">
      <c r="A40" s="22"/>
      <c r="B40" s="23"/>
      <c r="C40" s="23"/>
      <c r="D40" s="24"/>
      <c r="E40" s="23"/>
      <c r="F40" s="23"/>
      <c r="G40" s="23"/>
      <c r="H40" s="24"/>
      <c r="I40" s="23"/>
      <c r="J40" s="23"/>
      <c r="K40" s="25"/>
      <c r="L40" s="25"/>
    </row>
    <row r="41" spans="1:12" ht="20.25">
      <c r="A41" s="22"/>
      <c r="B41" s="23"/>
      <c r="C41" s="23"/>
      <c r="D41" s="24"/>
      <c r="E41" s="23"/>
      <c r="F41" s="23"/>
      <c r="G41" s="23"/>
      <c r="H41" s="24"/>
      <c r="I41" s="23"/>
      <c r="J41" s="23"/>
      <c r="K41" s="25"/>
      <c r="L41" s="23"/>
    </row>
    <row r="42" spans="1:12" ht="20.25">
      <c r="A42" s="71" t="s">
        <v>44</v>
      </c>
      <c r="B42" s="71"/>
      <c r="C42" s="71"/>
      <c r="D42" s="2" t="s">
        <v>2</v>
      </c>
      <c r="E42" s="2" t="s">
        <v>45</v>
      </c>
      <c r="F42" s="2"/>
      <c r="G42" s="1"/>
      <c r="H42" s="1"/>
      <c r="I42" s="2" t="s">
        <v>46</v>
      </c>
      <c r="J42" s="1"/>
    </row>
    <row r="45" spans="1:12" ht="20.25">
      <c r="A45" s="16"/>
      <c r="B45" s="15"/>
      <c r="C45" s="15"/>
      <c r="D45" s="17"/>
      <c r="E45" s="15"/>
      <c r="F45" s="15"/>
      <c r="G45" s="15"/>
      <c r="H45" s="17"/>
      <c r="I45" s="15"/>
      <c r="J45" s="15"/>
    </row>
    <row r="46" spans="1:12" ht="20.25">
      <c r="A46" s="1"/>
      <c r="B46" s="15"/>
      <c r="C46" s="15"/>
      <c r="D46" s="17"/>
      <c r="E46" s="15"/>
      <c r="F46" s="15"/>
      <c r="G46" s="15"/>
      <c r="H46" s="17"/>
      <c r="I46" s="15"/>
      <c r="J46" s="15"/>
    </row>
  </sheetData>
  <mergeCells count="17"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  <mergeCell ref="A42:C42"/>
    <mergeCell ref="E6:E7"/>
    <mergeCell ref="F6:F7"/>
    <mergeCell ref="G6:G7"/>
    <mergeCell ref="H6:H7"/>
  </mergeCells>
  <pageMargins left="0" right="0" top="0" bottom="0" header="0" footer="0"/>
  <pageSetup paperSize="9" scale="61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46"/>
  <sheetViews>
    <sheetView topLeftCell="C1" workbookViewId="0">
      <selection activeCell="C1" sqref="A1:XFD1048576"/>
    </sheetView>
  </sheetViews>
  <sheetFormatPr defaultRowHeight="15"/>
  <cols>
    <col min="1" max="1" width="80.7109375" customWidth="1"/>
    <col min="2" max="2" width="15.42578125" customWidth="1"/>
    <col min="3" max="3" width="13" customWidth="1"/>
    <col min="5" max="6" width="15.140625" customWidth="1"/>
    <col min="7" max="7" width="15.42578125" customWidth="1"/>
    <col min="8" max="8" width="12.5703125" bestFit="1" customWidth="1"/>
    <col min="9" max="9" width="12.85546875" customWidth="1"/>
    <col min="10" max="10" width="14" customWidth="1"/>
    <col min="11" max="11" width="14.85546875" bestFit="1" customWidth="1"/>
    <col min="12" max="12" width="16.42578125" customWidth="1"/>
  </cols>
  <sheetData>
    <row r="1" spans="1:14" ht="20.25">
      <c r="A1" s="57" t="s">
        <v>0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</row>
    <row r="2" spans="1:14" ht="20.25">
      <c r="A2" s="58" t="s">
        <v>1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</row>
    <row r="3" spans="1:14" ht="20.25">
      <c r="A3" s="58" t="s">
        <v>62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</row>
    <row r="4" spans="1:14" ht="20.25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4" ht="20.25">
      <c r="A5" s="59" t="s">
        <v>3</v>
      </c>
      <c r="B5" s="62" t="s">
        <v>4</v>
      </c>
      <c r="C5" s="63"/>
      <c r="D5" s="63"/>
      <c r="E5" s="64" t="s">
        <v>47</v>
      </c>
      <c r="F5" s="65"/>
      <c r="G5" s="65"/>
      <c r="H5" s="65"/>
      <c r="I5" s="65"/>
      <c r="J5" s="66"/>
      <c r="K5" s="67" t="s">
        <v>51</v>
      </c>
      <c r="L5" s="67"/>
    </row>
    <row r="6" spans="1:14" ht="22.5" customHeight="1">
      <c r="A6" s="60"/>
      <c r="B6" s="68" t="s">
        <v>5</v>
      </c>
      <c r="C6" s="59" t="s">
        <v>6</v>
      </c>
      <c r="D6" s="59" t="s">
        <v>7</v>
      </c>
      <c r="E6" s="68" t="s">
        <v>8</v>
      </c>
      <c r="F6" s="72" t="s">
        <v>49</v>
      </c>
      <c r="G6" s="59" t="s">
        <v>6</v>
      </c>
      <c r="H6" s="59" t="s">
        <v>7</v>
      </c>
      <c r="I6" s="70" t="s">
        <v>60</v>
      </c>
      <c r="J6" s="67" t="s">
        <v>9</v>
      </c>
      <c r="K6" s="67"/>
      <c r="L6" s="67"/>
    </row>
    <row r="7" spans="1:14" ht="20.25">
      <c r="A7" s="61"/>
      <c r="B7" s="69"/>
      <c r="C7" s="61"/>
      <c r="D7" s="61"/>
      <c r="E7" s="69"/>
      <c r="F7" s="73"/>
      <c r="G7" s="61"/>
      <c r="H7" s="61"/>
      <c r="I7" s="70"/>
      <c r="J7" s="67"/>
      <c r="K7" s="50" t="s">
        <v>10</v>
      </c>
      <c r="L7" s="50" t="s">
        <v>11</v>
      </c>
    </row>
    <row r="8" spans="1:14" ht="20.25">
      <c r="A8" s="32" t="s">
        <v>12</v>
      </c>
      <c r="B8" s="36">
        <v>166868</v>
      </c>
      <c r="C8" s="40">
        <v>27087.5</v>
      </c>
      <c r="D8" s="30">
        <f>C8/B8*100</f>
        <v>16.232890668072969</v>
      </c>
      <c r="E8" s="26">
        <v>187313</v>
      </c>
      <c r="F8" s="26">
        <v>35849</v>
      </c>
      <c r="G8" s="27">
        <v>37219.800000000003</v>
      </c>
      <c r="H8" s="29">
        <f>G8/F8*100</f>
        <v>103.8238165639209</v>
      </c>
      <c r="I8" s="26">
        <v>11103.2</v>
      </c>
      <c r="J8" s="27">
        <v>3184.3</v>
      </c>
      <c r="K8" s="31">
        <f>G8-C8</f>
        <v>10132.300000000003</v>
      </c>
      <c r="L8" s="28"/>
      <c r="N8" s="45"/>
    </row>
    <row r="9" spans="1:14" ht="40.5" customHeight="1">
      <c r="A9" s="4" t="s">
        <v>13</v>
      </c>
      <c r="B9" s="35">
        <v>279947.2</v>
      </c>
      <c r="C9" s="41">
        <v>74376.399999999994</v>
      </c>
      <c r="D9" s="30">
        <f>C9/B9*100</f>
        <v>26.568009967593888</v>
      </c>
      <c r="E9" s="37">
        <f>E10+E11+E12+E13+E14+E15+E16+E17+E18+E19+E20+E21+E22+E23+E24+E25+E26+E27+E28+E29+E30+E31+E32+E33+E34+E35+E36+E37+E38</f>
        <v>330709.90000000002</v>
      </c>
      <c r="F9" s="37">
        <f>F10+F11+F12+F13+F14+F15+F16+F17+F18+F19+F20+F21+F22+F23+F24+F25+F26+F27+F28+F29+F30+F31+F32+F33+F34+F35+F36+F37+F38</f>
        <v>109528.19999999998</v>
      </c>
      <c r="G9" s="37">
        <f>G10+G11+G12+G13+G14+G15+G16+G17+G18+G19+G20+G21+G22+G23+G24+G25+G26+G27+G28+G29+G30+G31+G32+G33+G34+G35+G36+G37+G38</f>
        <v>108996.19999999998</v>
      </c>
      <c r="H9" s="29">
        <f t="shared" ref="H9:H38" si="0">G9/F9*100</f>
        <v>99.514280340588087</v>
      </c>
      <c r="I9" s="37">
        <f t="shared" ref="I9:J9" si="1">I10+I11+I12+I13+I14+I15+I16+I17+I18+I19+I20+I21+I22+I23+I24+I25+I26+I27+I28+I29+I30+I31+I32+I33+I34+I35+I36+I37+I38</f>
        <v>41164.000000000007</v>
      </c>
      <c r="J9" s="37">
        <f t="shared" si="1"/>
        <v>0</v>
      </c>
      <c r="K9" s="31">
        <f>G9-C9</f>
        <v>34619.799999999988</v>
      </c>
      <c r="L9" s="31"/>
      <c r="N9" s="45"/>
    </row>
    <row r="10" spans="1:14" ht="20.25">
      <c r="A10" s="21" t="s">
        <v>14</v>
      </c>
      <c r="B10" s="5"/>
      <c r="C10" s="6"/>
      <c r="D10" s="20"/>
      <c r="E10" s="38">
        <v>99769.5</v>
      </c>
      <c r="F10" s="13">
        <v>19954</v>
      </c>
      <c r="G10" s="47">
        <v>19954</v>
      </c>
      <c r="H10" s="29">
        <f t="shared" si="0"/>
        <v>100</v>
      </c>
      <c r="I10" s="7">
        <v>6651.3</v>
      </c>
      <c r="J10" s="7"/>
      <c r="K10" s="7"/>
      <c r="L10" s="7"/>
    </row>
    <row r="11" spans="1:14" ht="40.5">
      <c r="A11" s="8" t="s">
        <v>15</v>
      </c>
      <c r="B11" s="9"/>
      <c r="C11" s="18"/>
      <c r="D11" s="10"/>
      <c r="E11" s="38">
        <v>26242.9</v>
      </c>
      <c r="F11" s="13">
        <v>5249</v>
      </c>
      <c r="G11" s="47">
        <v>5249</v>
      </c>
      <c r="H11" s="29">
        <f t="shared" si="0"/>
        <v>100</v>
      </c>
      <c r="I11" s="7">
        <v>1749.7</v>
      </c>
      <c r="J11" s="7"/>
      <c r="K11" s="7"/>
      <c r="L11" s="7"/>
    </row>
    <row r="12" spans="1:14" ht="20.25">
      <c r="A12" s="8" t="s">
        <v>16</v>
      </c>
      <c r="B12" s="5"/>
      <c r="C12" s="6"/>
      <c r="D12" s="20"/>
      <c r="E12" s="38">
        <v>43081.2</v>
      </c>
      <c r="F12" s="13">
        <v>12924</v>
      </c>
      <c r="G12" s="47">
        <v>12924</v>
      </c>
      <c r="H12" s="29">
        <f t="shared" si="0"/>
        <v>100</v>
      </c>
      <c r="I12" s="7">
        <v>4308</v>
      </c>
      <c r="J12" s="7"/>
      <c r="K12" s="7"/>
      <c r="L12" s="7"/>
    </row>
    <row r="13" spans="1:14" ht="20.25">
      <c r="A13" s="21" t="s">
        <v>17</v>
      </c>
      <c r="B13" s="5"/>
      <c r="C13" s="6"/>
      <c r="D13" s="20"/>
      <c r="E13" s="38">
        <v>3285.9</v>
      </c>
      <c r="F13" s="13">
        <v>821.5</v>
      </c>
      <c r="G13" s="47">
        <v>821.5</v>
      </c>
      <c r="H13" s="29">
        <f t="shared" si="0"/>
        <v>100</v>
      </c>
      <c r="I13" s="7">
        <v>273.8</v>
      </c>
      <c r="J13" s="7"/>
      <c r="K13" s="7"/>
      <c r="L13" s="7"/>
    </row>
    <row r="14" spans="1:14" ht="20.25">
      <c r="A14" s="21" t="s">
        <v>18</v>
      </c>
      <c r="B14" s="5"/>
      <c r="C14" s="6"/>
      <c r="D14" s="20"/>
      <c r="E14" s="38">
        <v>36.9</v>
      </c>
      <c r="F14" s="13">
        <v>7</v>
      </c>
      <c r="G14" s="47">
        <v>7</v>
      </c>
      <c r="H14" s="29">
        <f t="shared" si="0"/>
        <v>100</v>
      </c>
      <c r="I14" s="7">
        <v>2.2999999999999998</v>
      </c>
      <c r="J14" s="7"/>
      <c r="K14" s="7"/>
      <c r="L14" s="7"/>
    </row>
    <row r="15" spans="1:14" ht="20.25">
      <c r="A15" s="21" t="s">
        <v>19</v>
      </c>
      <c r="B15" s="5"/>
      <c r="C15" s="6"/>
      <c r="D15" s="20"/>
      <c r="E15" s="38">
        <v>90.2</v>
      </c>
      <c r="F15" s="13"/>
      <c r="G15" s="47"/>
      <c r="H15" s="29">
        <v>0</v>
      </c>
      <c r="I15" s="7"/>
      <c r="J15" s="7"/>
      <c r="K15" s="7"/>
      <c r="L15" s="7"/>
    </row>
    <row r="16" spans="1:14" ht="20.25">
      <c r="A16" s="21" t="s">
        <v>20</v>
      </c>
      <c r="B16" s="5"/>
      <c r="C16" s="6"/>
      <c r="D16" s="20"/>
      <c r="E16" s="38">
        <v>145334.39999999999</v>
      </c>
      <c r="F16" s="13">
        <v>64358.8</v>
      </c>
      <c r="G16" s="47">
        <v>64358.8</v>
      </c>
      <c r="H16" s="29">
        <f t="shared" si="0"/>
        <v>100</v>
      </c>
      <c r="I16" s="7">
        <v>28025.200000000001</v>
      </c>
      <c r="J16" s="7"/>
      <c r="K16" s="7"/>
      <c r="L16" s="7"/>
    </row>
    <row r="17" spans="1:12" ht="20.25">
      <c r="A17" s="21" t="s">
        <v>21</v>
      </c>
      <c r="B17" s="5"/>
      <c r="C17" s="6"/>
      <c r="D17" s="20"/>
      <c r="E17" s="38">
        <v>478.3</v>
      </c>
      <c r="F17" s="13">
        <v>95.7</v>
      </c>
      <c r="G17" s="47">
        <v>95.7</v>
      </c>
      <c r="H17" s="29">
        <f t="shared" si="0"/>
        <v>100</v>
      </c>
      <c r="I17" s="7">
        <v>31.9</v>
      </c>
      <c r="J17" s="7"/>
      <c r="K17" s="7"/>
      <c r="L17" s="7"/>
    </row>
    <row r="18" spans="1:12" ht="20.25">
      <c r="A18" s="21" t="s">
        <v>22</v>
      </c>
      <c r="B18" s="5"/>
      <c r="C18" s="6"/>
      <c r="D18" s="20"/>
      <c r="E18" s="38">
        <v>232.7</v>
      </c>
      <c r="F18" s="13">
        <v>46.5</v>
      </c>
      <c r="G18" s="47">
        <v>46.5</v>
      </c>
      <c r="H18" s="29">
        <f t="shared" si="0"/>
        <v>100</v>
      </c>
      <c r="I18" s="7">
        <v>15.5</v>
      </c>
      <c r="J18" s="7"/>
      <c r="K18" s="7"/>
      <c r="L18" s="7"/>
    </row>
    <row r="19" spans="1:12" ht="40.5">
      <c r="A19" s="21" t="s">
        <v>23</v>
      </c>
      <c r="B19" s="5"/>
      <c r="C19" s="6"/>
      <c r="D19" s="20"/>
      <c r="E19" s="38">
        <v>726</v>
      </c>
      <c r="F19" s="13">
        <v>181.5</v>
      </c>
      <c r="G19" s="47">
        <v>157.30000000000001</v>
      </c>
      <c r="H19" s="29">
        <f t="shared" si="0"/>
        <v>86.666666666666671</v>
      </c>
      <c r="I19" s="7"/>
      <c r="J19" s="7"/>
      <c r="K19" s="7"/>
      <c r="L19" s="7"/>
    </row>
    <row r="20" spans="1:12" ht="20.25">
      <c r="A20" s="21" t="s">
        <v>24</v>
      </c>
      <c r="B20" s="5"/>
      <c r="C20" s="6"/>
      <c r="D20" s="20"/>
      <c r="E20" s="38">
        <v>1591</v>
      </c>
      <c r="F20" s="13">
        <v>1591</v>
      </c>
      <c r="G20" s="47">
        <v>1591</v>
      </c>
      <c r="H20" s="29">
        <f t="shared" si="0"/>
        <v>100</v>
      </c>
      <c r="I20" s="7"/>
      <c r="J20" s="7"/>
      <c r="K20" s="7"/>
      <c r="L20" s="7"/>
    </row>
    <row r="21" spans="1:12" ht="40.5">
      <c r="A21" s="21" t="s">
        <v>25</v>
      </c>
      <c r="B21" s="5"/>
      <c r="C21" s="6"/>
      <c r="D21" s="20"/>
      <c r="E21" s="38">
        <v>452.3</v>
      </c>
      <c r="F21" s="13">
        <v>113</v>
      </c>
      <c r="G21" s="47">
        <v>113</v>
      </c>
      <c r="H21" s="29">
        <f t="shared" si="0"/>
        <v>100</v>
      </c>
      <c r="I21" s="7">
        <v>37.700000000000003</v>
      </c>
      <c r="J21" s="7"/>
      <c r="K21" s="7"/>
      <c r="L21" s="7"/>
    </row>
    <row r="22" spans="1:12" ht="20.25">
      <c r="A22" s="21" t="s">
        <v>26</v>
      </c>
      <c r="B22" s="5"/>
      <c r="C22" s="6"/>
      <c r="D22" s="20"/>
      <c r="E22" s="38">
        <v>36.299999999999997</v>
      </c>
      <c r="F22" s="13">
        <v>7.3</v>
      </c>
      <c r="G22" s="47">
        <v>7.3</v>
      </c>
      <c r="H22" s="29">
        <f t="shared" si="0"/>
        <v>100</v>
      </c>
      <c r="I22" s="7">
        <v>2.4</v>
      </c>
      <c r="J22" s="7"/>
      <c r="K22" s="7"/>
      <c r="L22" s="7"/>
    </row>
    <row r="23" spans="1:12" ht="20.25">
      <c r="A23" s="11" t="s">
        <v>27</v>
      </c>
      <c r="B23" s="9"/>
      <c r="C23" s="9"/>
      <c r="D23" s="12"/>
      <c r="E23" s="38">
        <v>791.7</v>
      </c>
      <c r="F23" s="13">
        <v>791.7</v>
      </c>
      <c r="G23" s="47">
        <v>791.7</v>
      </c>
      <c r="H23" s="29">
        <f t="shared" si="0"/>
        <v>100</v>
      </c>
      <c r="I23" s="7"/>
      <c r="J23" s="7"/>
      <c r="K23" s="7"/>
      <c r="L23" s="7"/>
    </row>
    <row r="24" spans="1:12" ht="20.25">
      <c r="A24" s="11" t="s">
        <v>28</v>
      </c>
      <c r="B24" s="9"/>
      <c r="C24" s="9"/>
      <c r="D24" s="12"/>
      <c r="E24" s="38"/>
      <c r="F24" s="13"/>
      <c r="G24" s="47"/>
      <c r="H24" s="29">
        <v>0</v>
      </c>
      <c r="I24" s="7"/>
      <c r="J24" s="7"/>
      <c r="K24" s="7"/>
      <c r="L24" s="7"/>
    </row>
    <row r="25" spans="1:12" ht="20.25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47">
        <v>151.19999999999999</v>
      </c>
      <c r="H25" s="29">
        <f t="shared" si="0"/>
        <v>100</v>
      </c>
      <c r="I25" s="7"/>
      <c r="J25" s="7"/>
      <c r="K25" s="7"/>
      <c r="L25" s="7"/>
    </row>
    <row r="26" spans="1:12" ht="20.25">
      <c r="A26" s="11" t="s">
        <v>31</v>
      </c>
      <c r="B26" s="9"/>
      <c r="C26" s="9"/>
      <c r="D26" s="12"/>
      <c r="E26" s="38">
        <v>109.5</v>
      </c>
      <c r="F26" s="13">
        <v>109.5</v>
      </c>
      <c r="G26" s="47">
        <v>109.5</v>
      </c>
      <c r="H26" s="29">
        <v>0</v>
      </c>
      <c r="I26" s="7">
        <v>33.799999999999997</v>
      </c>
      <c r="J26" s="7"/>
      <c r="K26" s="7"/>
      <c r="L26" s="7"/>
    </row>
    <row r="27" spans="1:12" ht="20.25">
      <c r="A27" s="11" t="s">
        <v>32</v>
      </c>
      <c r="B27" s="9"/>
      <c r="C27" s="9"/>
      <c r="D27" s="12"/>
      <c r="E27" s="38">
        <v>3800</v>
      </c>
      <c r="F27" s="13">
        <v>949.9</v>
      </c>
      <c r="G27" s="47">
        <v>949.9</v>
      </c>
      <c r="H27" s="29">
        <f t="shared" si="0"/>
        <v>100</v>
      </c>
      <c r="I27" s="7"/>
      <c r="J27" s="7"/>
      <c r="K27" s="7"/>
      <c r="L27" s="7"/>
    </row>
    <row r="28" spans="1:12" ht="20.25">
      <c r="A28" s="11" t="s">
        <v>33</v>
      </c>
      <c r="B28" s="9"/>
      <c r="C28" s="9"/>
      <c r="D28" s="12"/>
      <c r="E28" s="38">
        <v>389.5</v>
      </c>
      <c r="F28" s="13">
        <v>97.4</v>
      </c>
      <c r="G28" s="47">
        <v>97.4</v>
      </c>
      <c r="H28" s="29">
        <f t="shared" si="0"/>
        <v>100</v>
      </c>
      <c r="I28" s="7">
        <v>32.4</v>
      </c>
      <c r="J28" s="7"/>
      <c r="K28" s="7"/>
      <c r="L28" s="7"/>
    </row>
    <row r="29" spans="1:12" ht="20.25" hidden="1">
      <c r="A29" s="11" t="s">
        <v>34</v>
      </c>
      <c r="B29" s="9"/>
      <c r="C29" s="9"/>
      <c r="D29" s="12"/>
      <c r="E29" s="7"/>
      <c r="F29" s="13"/>
      <c r="G29" s="13">
        <v>0</v>
      </c>
      <c r="H29" s="29"/>
      <c r="I29" s="7"/>
      <c r="J29" s="7"/>
      <c r="K29" s="7"/>
      <c r="L29" s="7"/>
    </row>
    <row r="30" spans="1:12" ht="20.25" hidden="1">
      <c r="A30" s="11" t="s">
        <v>35</v>
      </c>
      <c r="B30" s="9"/>
      <c r="C30" s="9"/>
      <c r="D30" s="12"/>
      <c r="E30" s="7"/>
      <c r="F30" s="13"/>
      <c r="G30" s="13">
        <v>0</v>
      </c>
      <c r="H30" s="29"/>
      <c r="I30" s="7"/>
      <c r="J30" s="7"/>
      <c r="K30" s="7"/>
      <c r="L30" s="7"/>
    </row>
    <row r="31" spans="1:12" ht="20.25" hidden="1">
      <c r="A31" s="11" t="s">
        <v>36</v>
      </c>
      <c r="B31" s="9"/>
      <c r="C31" s="9"/>
      <c r="D31" s="12"/>
      <c r="E31" s="7"/>
      <c r="F31" s="13"/>
      <c r="G31" s="13">
        <v>0</v>
      </c>
      <c r="H31" s="29"/>
      <c r="I31" s="7"/>
      <c r="J31" s="7"/>
      <c r="K31" s="7"/>
      <c r="L31" s="7"/>
    </row>
    <row r="32" spans="1:12" ht="20.25" hidden="1">
      <c r="A32" s="11" t="s">
        <v>37</v>
      </c>
      <c r="B32" s="9"/>
      <c r="C32" s="9"/>
      <c r="D32" s="12"/>
      <c r="E32" s="7"/>
      <c r="F32" s="13"/>
      <c r="G32" s="13">
        <v>0</v>
      </c>
      <c r="H32" s="29"/>
      <c r="I32" s="7"/>
      <c r="J32" s="7"/>
      <c r="K32" s="7"/>
      <c r="L32" s="7"/>
    </row>
    <row r="33" spans="1:12" ht="20.25" hidden="1">
      <c r="A33" s="11" t="s">
        <v>38</v>
      </c>
      <c r="B33" s="9"/>
      <c r="C33" s="9"/>
      <c r="D33" s="12"/>
      <c r="E33" s="7"/>
      <c r="F33" s="13"/>
      <c r="G33" s="13">
        <v>0</v>
      </c>
      <c r="H33" s="29"/>
      <c r="I33" s="7"/>
      <c r="J33" s="7"/>
      <c r="K33" s="7"/>
      <c r="L33" s="7"/>
    </row>
    <row r="34" spans="1:12" ht="20.25" hidden="1">
      <c r="A34" s="11" t="s">
        <v>39</v>
      </c>
      <c r="B34" s="9"/>
      <c r="C34" s="9"/>
      <c r="D34" s="12"/>
      <c r="E34" s="7"/>
      <c r="F34" s="13"/>
      <c r="G34" s="13">
        <v>0</v>
      </c>
      <c r="H34" s="29"/>
      <c r="I34" s="7"/>
      <c r="J34" s="7"/>
      <c r="K34" s="7"/>
      <c r="L34" s="7"/>
    </row>
    <row r="35" spans="1:12" ht="20.25" hidden="1">
      <c r="A35" s="11" t="s">
        <v>50</v>
      </c>
      <c r="B35" s="9"/>
      <c r="C35" s="9"/>
      <c r="D35" s="12"/>
      <c r="E35" s="7"/>
      <c r="F35" s="13"/>
      <c r="G35" s="13">
        <v>0</v>
      </c>
      <c r="H35" s="29"/>
      <c r="I35" s="7"/>
      <c r="J35" s="7"/>
      <c r="K35" s="7"/>
      <c r="L35" s="7"/>
    </row>
    <row r="36" spans="1:12" ht="20.25" hidden="1">
      <c r="A36" s="11" t="s">
        <v>41</v>
      </c>
      <c r="B36" s="9"/>
      <c r="C36" s="9"/>
      <c r="D36" s="12"/>
      <c r="E36" s="7"/>
      <c r="F36" s="13"/>
      <c r="G36" s="13">
        <v>0</v>
      </c>
      <c r="H36" s="29"/>
      <c r="I36" s="7"/>
      <c r="J36" s="7"/>
      <c r="K36" s="7"/>
      <c r="L36" s="7"/>
    </row>
    <row r="37" spans="1:12" ht="40.5">
      <c r="A37" s="11" t="s">
        <v>42</v>
      </c>
      <c r="B37" s="9"/>
      <c r="C37" s="9"/>
      <c r="D37" s="12"/>
      <c r="E37" s="7">
        <v>2539</v>
      </c>
      <c r="F37" s="13">
        <v>507.8</v>
      </c>
      <c r="G37" s="13">
        <v>0</v>
      </c>
      <c r="H37" s="29">
        <f t="shared" si="0"/>
        <v>0</v>
      </c>
      <c r="I37" s="7"/>
      <c r="J37" s="7"/>
      <c r="K37" s="7"/>
      <c r="L37" s="13"/>
    </row>
    <row r="38" spans="1:12" ht="40.5">
      <c r="A38" s="11" t="s">
        <v>58</v>
      </c>
      <c r="B38" s="9"/>
      <c r="C38" s="9"/>
      <c r="D38" s="12"/>
      <c r="E38" s="7">
        <v>1571.4</v>
      </c>
      <c r="F38" s="13">
        <v>1571.4</v>
      </c>
      <c r="G38" s="13">
        <v>1571.4</v>
      </c>
      <c r="H38" s="29">
        <f t="shared" si="0"/>
        <v>100</v>
      </c>
      <c r="I38" s="7"/>
      <c r="J38" s="7"/>
      <c r="K38" s="7"/>
      <c r="L38" s="13"/>
    </row>
    <row r="39" spans="1:12" ht="20.25">
      <c r="A39" s="19" t="s">
        <v>43</v>
      </c>
      <c r="B39" s="5">
        <f>B8+B9</f>
        <v>446815.2</v>
      </c>
      <c r="C39" s="5">
        <f>C8+C9</f>
        <v>101463.9</v>
      </c>
      <c r="D39" s="14">
        <v>104.72529463682079</v>
      </c>
      <c r="E39" s="5">
        <f t="shared" ref="E39:L39" si="2">E8+E9</f>
        <v>518022.9</v>
      </c>
      <c r="F39" s="5">
        <f t="shared" si="2"/>
        <v>145377.19999999998</v>
      </c>
      <c r="G39" s="5">
        <f t="shared" si="2"/>
        <v>146216</v>
      </c>
      <c r="H39" s="34">
        <v>105.58205212128213</v>
      </c>
      <c r="I39" s="5">
        <f t="shared" si="2"/>
        <v>52267.200000000012</v>
      </c>
      <c r="J39" s="5">
        <f t="shared" si="2"/>
        <v>3184.3</v>
      </c>
      <c r="K39" s="5">
        <f t="shared" si="2"/>
        <v>44752.099999999991</v>
      </c>
      <c r="L39" s="5">
        <f t="shared" si="2"/>
        <v>0</v>
      </c>
    </row>
    <row r="40" spans="1:12" ht="20.25">
      <c r="A40" s="22"/>
      <c r="B40" s="23"/>
      <c r="C40" s="23"/>
      <c r="D40" s="24"/>
      <c r="E40" s="23"/>
      <c r="F40" s="23"/>
      <c r="G40" s="23"/>
      <c r="H40" s="24"/>
      <c r="I40" s="23"/>
      <c r="J40" s="23"/>
      <c r="K40" s="25"/>
      <c r="L40" s="25"/>
    </row>
    <row r="41" spans="1:12" ht="20.25">
      <c r="A41" s="22"/>
      <c r="B41" s="23"/>
      <c r="C41" s="23"/>
      <c r="D41" s="24"/>
      <c r="E41" s="23"/>
      <c r="F41" s="23"/>
      <c r="G41" s="23"/>
      <c r="H41" s="24"/>
      <c r="I41" s="23"/>
      <c r="J41" s="23"/>
      <c r="K41" s="25"/>
      <c r="L41" s="23"/>
    </row>
    <row r="42" spans="1:12" ht="20.25">
      <c r="A42" s="71" t="s">
        <v>44</v>
      </c>
      <c r="B42" s="71"/>
      <c r="C42" s="71"/>
      <c r="D42" s="2" t="s">
        <v>2</v>
      </c>
      <c r="E42" s="2" t="s">
        <v>45</v>
      </c>
      <c r="F42" s="2"/>
      <c r="G42" s="1"/>
      <c r="H42" s="1"/>
      <c r="I42" s="2" t="s">
        <v>46</v>
      </c>
      <c r="J42" s="1"/>
    </row>
    <row r="45" spans="1:12" ht="20.25">
      <c r="A45" s="16"/>
      <c r="B45" s="15"/>
      <c r="C45" s="15"/>
      <c r="D45" s="17"/>
      <c r="E45" s="15"/>
      <c r="F45" s="15"/>
      <c r="G45" s="15"/>
      <c r="H45" s="17"/>
      <c r="I45" s="15"/>
      <c r="J45" s="15"/>
    </row>
    <row r="46" spans="1:12" ht="20.25">
      <c r="A46" s="1"/>
      <c r="B46" s="15"/>
      <c r="C46" s="15"/>
      <c r="D46" s="17"/>
      <c r="E46" s="15"/>
      <c r="F46" s="15"/>
      <c r="G46" s="15"/>
      <c r="H46" s="17"/>
      <c r="I46" s="15"/>
      <c r="J46" s="15"/>
    </row>
  </sheetData>
  <mergeCells count="17">
    <mergeCell ref="A42:C42"/>
    <mergeCell ref="E6:E7"/>
    <mergeCell ref="F6:F7"/>
    <mergeCell ref="G6:G7"/>
    <mergeCell ref="H6:H7"/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</mergeCells>
  <pageMargins left="0" right="0" top="0" bottom="0" header="0" footer="0"/>
  <pageSetup paperSize="9" scale="6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15</vt:i4>
      </vt:variant>
    </vt:vector>
  </HeadingPairs>
  <TitlesOfParts>
    <vt:vector size="15" baseType="lpstr">
      <vt:lpstr>25.01</vt:lpstr>
      <vt:lpstr>01.02</vt:lpstr>
      <vt:lpstr>08.02</vt:lpstr>
      <vt:lpstr>15.02</vt:lpstr>
      <vt:lpstr>22.02</vt:lpstr>
      <vt:lpstr>01.03</vt:lpstr>
      <vt:lpstr>07.03</vt:lpstr>
      <vt:lpstr>16.03</vt:lpstr>
      <vt:lpstr>22.03</vt:lpstr>
      <vt:lpstr>29.03</vt:lpstr>
      <vt:lpstr>05.04</vt:lpstr>
      <vt:lpstr>12.04</vt:lpstr>
      <vt:lpstr>19.04</vt:lpstr>
      <vt:lpstr>26.04</vt:lpstr>
      <vt:lpstr>08.05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balt-BALTASIFO6-fo</dc:creator>
  <cp:lastModifiedBy>balt-BALTASIFO6-fo</cp:lastModifiedBy>
  <cp:lastPrinted>2013-05-08T09:04:56Z</cp:lastPrinted>
  <dcterms:created xsi:type="dcterms:W3CDTF">2013-01-25T09:27:22Z</dcterms:created>
  <dcterms:modified xsi:type="dcterms:W3CDTF">2013-05-08T09:11:45Z</dcterms:modified>
</cp:coreProperties>
</file>