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2475" windowHeight="1725" activeTab="1"/>
  </bookViews>
  <sheets>
    <sheet name="1" sheetId="1" r:id="rId1"/>
    <sheet name="3" sheetId="2" r:id="rId2"/>
    <sheet name="6" sheetId="3" r:id="rId3"/>
    <sheet name="8" sheetId="4" r:id="rId4"/>
    <sheet name="10" sheetId="5" r:id="rId5"/>
    <sheet name="24" sheetId="6" r:id="rId6"/>
  </sheets>
  <definedNames>
    <definedName name="_xlnm.Print_Titles" localSheetId="1">'3'!$9:$11</definedName>
    <definedName name="_xlnm.Print_Area" localSheetId="1">'3'!$A$1:$D$50</definedName>
  </definedNames>
  <calcPr fullCalcOnLoad="1"/>
</workbook>
</file>

<file path=xl/sharedStrings.xml><?xml version="1.0" encoding="utf-8"?>
<sst xmlns="http://schemas.openxmlformats.org/spreadsheetml/2006/main" count="5124" uniqueCount="997">
  <si>
    <t>2 02 00000 00 0000 000</t>
  </si>
  <si>
    <t>2 02 02000 00 0000 151</t>
  </si>
  <si>
    <t>2 02 03000 00 0000 151</t>
  </si>
  <si>
    <t>Субвенции бюджетам муниципальных районов на выполнение передаваемых полномочий субъектов Российской Федерации</t>
  </si>
  <si>
    <t>ВСЕГО ДОХОДОВ</t>
  </si>
  <si>
    <t>Государственная пошлина за выдачу разрешения на установку рекламной конструкции</t>
  </si>
  <si>
    <t>Государственная пошлина за выдачу органам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</si>
  <si>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Доходы от размещения временно свободных средств бюджетов муниципальных районов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</si>
  <si>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</si>
  <si>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</si>
  <si>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</si>
  <si>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 в виде арендной платы  за земельные участки, расположенные в полосе отвода автомобильных дорог общего пользования местного значения, находящихся в собственности муниципальных районов</t>
  </si>
  <si>
    <t>Прочие доходы от оказания платных услуг(работ)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</si>
  <si>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</si>
  <si>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</si>
  <si>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</si>
  <si>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</si>
  <si>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</si>
  <si>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муниципальных районов</t>
  </si>
  <si>
    <t>Денежные взыскания (штрафы) за нарушение бюджетного законодательства (в части бюджетов муниципальных районов)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</si>
  <si>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</si>
  <si>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</si>
  <si>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Код бюджетной классификации</t>
  </si>
  <si>
    <t>Финансово-бюджетная палата Балтасинского муниципального района</t>
  </si>
  <si>
    <t>1 08 07150 01 1000 110</t>
  </si>
  <si>
    <t>1 08 07150 01 4000 110</t>
  </si>
  <si>
    <t>1 08 07174 01 1000 110</t>
  </si>
  <si>
    <t>1 08 07174 01 4000 110</t>
  </si>
  <si>
    <t>1 1102033 05 0000 120</t>
  </si>
  <si>
    <t>1 11 03050 05 0000 120</t>
  </si>
  <si>
    <t xml:space="preserve"> 1 13 01995 05 0000 130</t>
  </si>
  <si>
    <t xml:space="preserve"> 1 13 02995 05 0000 130</t>
  </si>
  <si>
    <t>1 16 18050 05 0000 140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</si>
  <si>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</si>
  <si>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</si>
  <si>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1 16 33050 05 0000 140</t>
  </si>
  <si>
    <t>1 16 90050 05 0000 140</t>
  </si>
  <si>
    <t>Прочие дотации бюджетам муниципальных районов</t>
  </si>
  <si>
    <t>Субсидии бюджетам муниципальных районов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</si>
  <si>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</si>
  <si>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</si>
  <si>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 </t>
  </si>
  <si>
    <t>Субсидии бюджетам муниципальных районов на обеспечение мероприятий по переселению граждан из аварийного жилищного фонда  за счет средств бюджетов</t>
  </si>
  <si>
    <t>Прочие субсидии бюджетам муниципальных районов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</si>
  <si>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</si>
  <si>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</si>
  <si>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муниципальных 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</si>
  <si>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отдельных полномочий в области лесных отношений</t>
  </si>
  <si>
    <t>Субвенции бюджетам муниципальных районов на осуществление отдельных полномочий в области водных отношений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</si>
  <si>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</si>
  <si>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Прочие субвенции бюджетам муниципальных районов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</si>
  <si>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 принятых органами власти другого уровня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</si>
  <si>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</si>
  <si>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</si>
  <si>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Прочие межбюджетные трансферты, передаваемые бюджетам  муниципальных районов</t>
  </si>
  <si>
    <t>2 03 05099 05 0000 180</t>
  </si>
  <si>
    <t>Прочие безвозмездные поступления от государственных (муниципальных) организаций  в бюджеты муниципальных районов</t>
  </si>
  <si>
    <t>2 08 05000 05 0000 180</t>
  </si>
  <si>
    <t>Перечисления из бюджетов муниципальных районов (в бюджет 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</si>
  <si>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2 18 05010 05 0000 180  </t>
  </si>
  <si>
    <t>Доходы бюджетов муниципальных районов от возврата бюджетными учреждениями остатков субсидий прошлых лет</t>
  </si>
  <si>
    <t xml:space="preserve"> 2 18 05020 05 0000 180  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</si>
  <si>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</si>
  <si>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</si>
  <si>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</si>
  <si>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</si>
  <si>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</si>
  <si>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Палата имущественных и земельных отношений Балтасинского муниципального района</t>
  </si>
  <si>
    <t>097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</si>
  <si>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</si>
  <si>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</si>
  <si>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1 11 02085 05 0000 120</t>
  </si>
  <si>
    <t>1 11 05013 10 0000 120</t>
  </si>
  <si>
    <t>1 11 05025 05 0000 120</t>
  </si>
  <si>
    <t xml:space="preserve">1 11 05027 05 0000 120 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</si>
  <si>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</si>
  <si>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</si>
  <si>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</si>
  <si>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</si>
  <si>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</si>
  <si>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</si>
  <si>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</si>
  <si>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</si>
  <si>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</si>
  <si>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</si>
  <si>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1 14 01050 05 0000 410</t>
  </si>
  <si>
    <t>Доходы от продажи квартир, находящихся в собственности муниципальных районов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</si>
  <si>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</si>
  <si>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</si>
  <si>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</si>
  <si>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</si>
  <si>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1 14 02053 05 0000 410</t>
  </si>
  <si>
    <t>1 14 02053 05 0000 440</t>
  </si>
  <si>
    <t>1 14 03050 05 0000 410</t>
  </si>
  <si>
    <t>1 14 03050 05 0000 440</t>
  </si>
  <si>
    <t>1 14 04050 05 0000 420</t>
  </si>
  <si>
    <t>1 14 06013 10 0000 430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</si>
  <si>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</si>
  <si>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</si>
  <si>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Председатель Финансово-бюджетной палаты</t>
  </si>
  <si>
    <t>Балтасинского муниципального района                                                                                       Р.М.Ильясов</t>
  </si>
  <si>
    <t>Налог на доходы физических лиц</t>
  </si>
  <si>
    <t>10102000010000110</t>
  </si>
  <si>
    <t>к решению Балтасинского</t>
  </si>
  <si>
    <t>районного Совета</t>
  </si>
  <si>
    <t>(тыс.рублей)</t>
  </si>
  <si>
    <t>Председатель финансово-бюджетной палаты</t>
  </si>
  <si>
    <t>Балтасинского муниципального района</t>
  </si>
  <si>
    <t>Р.М.Ильясов</t>
  </si>
  <si>
    <t>Приложение №3</t>
  </si>
  <si>
    <t xml:space="preserve">Объемы прогнозируемых доходов в бюджет </t>
  </si>
  <si>
    <t>Наименование</t>
  </si>
  <si>
    <t>код дохода</t>
  </si>
  <si>
    <t>2</t>
  </si>
  <si>
    <t>НАЛОГИ НА ПРИБЫЛЬ,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</si>
  <si>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</si>
  <si>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</si>
  <si>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</si>
  <si>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</si>
  <si>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</si>
  <si>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10800000000000000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</si>
  <si>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</si>
  <si>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</si>
  <si>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</si>
  <si>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</si>
  <si>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ПЛАТЕЖИ ПРИ ПОЛЬЗОВАНИИ ПРИРОДНЫМИ РЕСУРСАМИ</t>
  </si>
  <si>
    <t>Плата за негативное воздействие на окружающую среду</t>
  </si>
  <si>
    <t>11201000010000110</t>
  </si>
  <si>
    <t>ДОХОДЫ ОТ ПРОДАЖИ МАТЕРИАЛЬНЫХ И НЕМАТЕРИАЛЬНЫХ АКТИВОВ</t>
  </si>
  <si>
    <t>114000000000000</t>
  </si>
  <si>
    <t>ШТРАФЫ, САНКЦИИ, ВОЗМЕЩЕНИЕ УЩЕРБА</t>
  </si>
  <si>
    <t>11600000000000000</t>
  </si>
  <si>
    <t xml:space="preserve">1 16 23051 05 0000 140   </t>
  </si>
  <si>
    <t xml:space="preserve">1 16 23052 05 0000 140   </t>
  </si>
  <si>
    <t>Доходы от возмещения  ущерба  при  возникновении  страховых случаев по  обязательному  страхованию  гражданской        ответственности,        когда выгодоприобретателями    выступают    получатели средств бюджетов муниципальных районов</t>
  </si>
  <si>
    <t>Доходы от возмещения  ущерба  при  возникновении  иных       страховых       случаев,        когда  выгодоприобретателями    выступают    получатели средств бюджетов муниципальных районов</t>
  </si>
  <si>
    <t>Прочие поступления от денежных взысканий (штрафов) и иных сумм в возмещение ущерба, зачисляемый в бюджеты муниципальных районов</t>
  </si>
  <si>
    <t>1 17 01050 05 0000 180</t>
  </si>
  <si>
    <t>I 17 05050 05 0000 180</t>
  </si>
  <si>
    <t xml:space="preserve">Дотации бюджетам муниципальных районов на выравнивание бюджетной обеспеченности </t>
  </si>
  <si>
    <t>Дотации бюджетам муниципальных районов на поддержку мер по обеспечению сбалансированности бюджетов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</si>
  <si>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</si>
  <si>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1 16 51030 02 0000 140 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</si>
  <si>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</si>
  <si>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Приложение №1</t>
  </si>
  <si>
    <t>Источники финансирования  дефицита</t>
  </si>
  <si>
    <t>Наименование показателя</t>
  </si>
  <si>
    <t>Код показателя</t>
  </si>
  <si>
    <t>Сумма</t>
  </si>
  <si>
    <t>Источники финансирования дефицита бюджетов - всего</t>
  </si>
  <si>
    <t>X</t>
  </si>
  <si>
    <t xml:space="preserve">   в том числе:
      источники внутреннего финансирования</t>
  </si>
  <si>
    <t>ИСТОЧНИКИ ВНУТРЕННЕГО ФИНАНСИРОВАНИЯ ДЕФИЦИТОВ  БЮДЖЕТОВ</t>
  </si>
  <si>
    <t>0100 000000 0000 000</t>
  </si>
  <si>
    <t xml:space="preserve">      источники внешнего финансирования</t>
  </si>
  <si>
    <t xml:space="preserve"> - </t>
  </si>
  <si>
    <t xml:space="preserve">      изменение остатков средств</t>
  </si>
  <si>
    <t xml:space="preserve">      увеличение остатков средств</t>
  </si>
  <si>
    <t xml:space="preserve"> 0100 000000 0000 000</t>
  </si>
  <si>
    <t>Изменение остатков средств на счетах по учету  средств бюджета</t>
  </si>
  <si>
    <t>0105 000000 0000 000</t>
  </si>
  <si>
    <t>Увеличение остатков средств бюджетов</t>
  </si>
  <si>
    <t xml:space="preserve"> 0105 000000 0000 500</t>
  </si>
  <si>
    <t>Увеличение прочих остатков средств бюджетов</t>
  </si>
  <si>
    <t>0105 020000 0000 500</t>
  </si>
  <si>
    <t>Увеличение прочих остатков денежных средств  бюджетов</t>
  </si>
  <si>
    <t xml:space="preserve"> 0105 020100 0000 510</t>
  </si>
  <si>
    <t>Увеличение прочих остатков денежных средств  бюджетов муниципальных районов</t>
  </si>
  <si>
    <t xml:space="preserve"> 0105 020105 0000 510</t>
  </si>
  <si>
    <t xml:space="preserve">      уменьшение остатков средств</t>
  </si>
  <si>
    <t xml:space="preserve"> 0105 000000 0000 000</t>
  </si>
  <si>
    <t>Уменьшение остатков средств бюджетов</t>
  </si>
  <si>
    <t xml:space="preserve"> 0105 000000 0000 600</t>
  </si>
  <si>
    <t>Уменьшение прочих остатков средств бюджетов</t>
  </si>
  <si>
    <t xml:space="preserve"> 0105 020000 0000 600</t>
  </si>
  <si>
    <t>Уменьшение прочих остатков денежных бюджетов</t>
  </si>
  <si>
    <t xml:space="preserve"> 0105 020100 0000 610</t>
  </si>
  <si>
    <t>Уменьшение прочих остатков денежных средств  бюджетов муниципальных районов</t>
  </si>
  <si>
    <t>0105 020105 0000 610</t>
  </si>
  <si>
    <t>НАЛОГИ НА ТОВАРЫ(РАБОТЫ,УСЛУГИ),РЕАЛИЗУЕМЫЕ НА ТЕРРИТОРИИ РОССИЙСКОЙ ФЕДЕРАЦИИ</t>
  </si>
  <si>
    <t xml:space="preserve">Акцизы по подакцизным товарам(продукции),производимым на территории Российской Федерации </t>
  </si>
  <si>
    <t>10302000010000110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</si>
  <si>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</si>
  <si>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</si>
  <si>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</si>
  <si>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</si>
  <si>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</si>
  <si>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</si>
  <si>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</si>
  <si>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</si>
  <si>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03</t>
  </si>
  <si>
    <t>Центральный аппарат</t>
  </si>
  <si>
    <t>04</t>
  </si>
  <si>
    <t>05</t>
  </si>
  <si>
    <t>06</t>
  </si>
  <si>
    <t>Другие общегосударственные вопросы</t>
  </si>
  <si>
    <t>Обеспечение деятельности подведомственных учреждений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</si>
  <si>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</si>
  <si>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</si>
  <si>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</si>
  <si>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</si>
  <si>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</si>
  <si>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09</t>
  </si>
  <si>
    <t>Национальная экономика</t>
  </si>
  <si>
    <t>Сельское хозяйство</t>
  </si>
  <si>
    <t>Жилищное хозяйство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</si>
  <si>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</si>
  <si>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</si>
  <si>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</si>
  <si>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</si>
  <si>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</si>
  <si>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</si>
  <si>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</si>
  <si>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</si>
  <si>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</si>
  <si>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Мероприятия в области образования</t>
  </si>
  <si>
    <t>08</t>
  </si>
  <si>
    <t>Культура</t>
  </si>
  <si>
    <t>Комплектование книжных фондов библиотек муниципальных образований</t>
  </si>
  <si>
    <t>Здравоохранение</t>
  </si>
  <si>
    <t>Санитарно-эпидемиологическое благополучие</t>
  </si>
  <si>
    <t>Социальная политика</t>
  </si>
  <si>
    <t>Социальное обеспечение населения</t>
  </si>
  <si>
    <t>Оказание других видов социальной помощи</t>
  </si>
  <si>
    <t>Физическая культура и спорт</t>
  </si>
  <si>
    <t>Массовый спорт</t>
  </si>
  <si>
    <t>12</t>
  </si>
  <si>
    <t>Телевидение и радиовещание</t>
  </si>
  <si>
    <t>Межбюджетные трансферты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</si>
  <si>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</si>
  <si>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</si>
  <si>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</si>
  <si>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</si>
  <si>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</si>
  <si>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Дорожное хозяйство (дорожные фонды)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</si>
  <si>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</si>
  <si>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Уплата налога на имущество</t>
  </si>
  <si>
    <t>302</t>
  </si>
  <si>
    <t>Контрольно-счетная палата</t>
  </si>
  <si>
    <t>994</t>
  </si>
  <si>
    <t>Охрана семьи и детства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</si>
  <si>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</si>
  <si>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Социальное обеспечение и иные выплаты населению</t>
  </si>
  <si>
    <t>995</t>
  </si>
  <si>
    <t>Предоставление субсидий бюджетным, автономным учреждениям и иным некоммерческим организациям</t>
  </si>
  <si>
    <t>Межбюджетные трансферты общего характера бюджетам муниципальных образований</t>
  </si>
  <si>
    <t>Дотации на выравнивание бюджетной обеспеченности бюджетам муниципальных образований</t>
  </si>
  <si>
    <t xml:space="preserve">Иные дотации 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</si>
  <si>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</si>
  <si>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</si>
  <si>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Иные межбюджетные трансферты</t>
  </si>
  <si>
    <t>10000000000000000</t>
  </si>
  <si>
    <t>10100000000000000</t>
  </si>
  <si>
    <t>10300000000000000</t>
  </si>
  <si>
    <t>10500000000000000</t>
  </si>
  <si>
    <t>10501000000000110</t>
  </si>
  <si>
    <t>11200000000000000</t>
  </si>
  <si>
    <t>20000000000000000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</si>
  <si>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</si>
  <si>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Субсидии бюджетам муниципальных районов на государственную поддержку малого и среднего  предпринимательства, включая крестянские (фермерские) хозяйства</t>
  </si>
  <si>
    <t xml:space="preserve"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</si>
  <si>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</si>
  <si>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</si>
  <si>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</si>
  <si>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</si>
  <si>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НАЛОГОВЫЕ И НЕНАЛОГОВЫЕ ДОХОДЫ</t>
  </si>
  <si>
    <t>10504000020000110</t>
  </si>
  <si>
    <t>Налог, взимаемый в связи с применением патентной системы налогообложения</t>
  </si>
  <si>
    <t>10502000020000110</t>
  </si>
  <si>
    <t>10503000010000110</t>
  </si>
  <si>
    <t>Государственная пошлина по делам, рассматриваемым в судах общей юрисдикции, мировыми судьями</t>
  </si>
  <si>
    <t>10803000010000110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</si>
  <si>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</si>
  <si>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</si>
  <si>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</si>
  <si>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</si>
  <si>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</si>
  <si>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</si>
  <si>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</si>
  <si>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</si>
  <si>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</si>
  <si>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</si>
  <si>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</si>
  <si>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 xml:space="preserve">Сумма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</si>
  <si>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</si>
  <si>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</si>
  <si>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</si>
  <si>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</si>
  <si>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</si>
  <si>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</si>
  <si>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главного администратора доходов</t>
  </si>
  <si>
    <t>доходов бюджета поселения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</si>
  <si>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</si>
  <si>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</si>
  <si>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10701020010000110</t>
  </si>
  <si>
    <t>20200000000000000</t>
  </si>
  <si>
    <t>20201000000000151</t>
  </si>
  <si>
    <t>20202000000000151</t>
  </si>
  <si>
    <t>20203000000000151</t>
  </si>
  <si>
    <t>20204000000000151</t>
  </si>
  <si>
    <t xml:space="preserve">Распределение </t>
  </si>
  <si>
    <t>бюджетных ассигнований бюджета Балтасинского муниципального района</t>
  </si>
  <si>
    <t xml:space="preserve"> по разделам и подразделам, целевым статьям и группам видов расходов</t>
  </si>
  <si>
    <t xml:space="preserve">                                                                                                                                                 (тыс.рублей)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</si>
  <si>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</si>
  <si>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</t>
  </si>
  <si>
    <t>Глава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</si>
  <si>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</si>
  <si>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</si>
  <si>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органов исполнительной власти</t>
  </si>
  <si>
    <t>Реализация государственных полномочий в области молодежной политике</t>
  </si>
  <si>
    <t>Основное мероприятие «Выявление и устранение причин коррупции, противодействие условиям, способствующим ее проявлениям, формирование в обществе нетерпимого отношения к коррупции»</t>
  </si>
  <si>
    <t>Реализация программных мероприятий</t>
  </si>
  <si>
    <t>Основное мероприятие «Развитие и поддержка информационно-телекоммуникационной инфраструктуры</t>
  </si>
  <si>
    <t>Развитие и эксплуатация информационных и коммуникационных технологий в органах местного самоуправления Республики Татарстан</t>
  </si>
  <si>
    <t>Реализация государственных полномочий в области образования</t>
  </si>
  <si>
    <t>Судебная система</t>
  </si>
  <si>
    <t>Составление списков кандидатов в присяжные заседатели федеральных судов общей юриспруденции в РФ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</si>
  <si>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</si>
  <si>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Резервный фонд</t>
  </si>
  <si>
    <t>Резервный фонд исполнительного комитета</t>
  </si>
  <si>
    <t>Другие общегосударственные расходы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</si>
  <si>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</si>
  <si>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</si>
  <si>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Гос.регистрация актов гражданского состояния</t>
  </si>
  <si>
    <t>Реализация государственных полномочий по деятельности  комиссий по делам несовершеннолетних</t>
  </si>
  <si>
    <t xml:space="preserve">Реализация государственных полномочий по деятельности административных комиссий </t>
  </si>
  <si>
    <t>Реализация государственных полномочий в области архивного дела</t>
  </si>
  <si>
    <t>Реализация государственных полномочий по определению перечня должностных лиц</t>
  </si>
  <si>
    <t>Государственная программа «Социальная поддержка граждан Республики Татарстан» на 2014 – 2020 годы</t>
  </si>
  <si>
    <t>Подпрограмма «Улучшение социально-экономического положения семей» на 2015 – 2020 годы</t>
  </si>
  <si>
    <t>Основное мероприятие «Создание благоприятных условий для устройства детей-сирот и детей, оставшихся без попечения родителей, на воспитание в семью»</t>
  </si>
  <si>
    <t>Реализация государственных полномочий по деятельности  по опеке и попечительству</t>
  </si>
  <si>
    <t>Основное мероприятие «Реализация государственной политики в области архивного дела»</t>
  </si>
  <si>
    <t>08E0100000</t>
  </si>
  <si>
    <t>Обеспечение хранения, учета, комплектования и использования документов архивного фонда и других архивных документов</t>
  </si>
  <si>
    <t>08E0144020</t>
  </si>
  <si>
    <t>Защита населения и территории от  чрезвычайных ситуаций природного и техногенного характера, гражданская оборона</t>
  </si>
  <si>
    <t>Управление организацией и проведением мероприятий в области гражданской обороны и защиты в чрезвычайных ситуациях</t>
  </si>
  <si>
    <t>Государственная программа «Система химической и биологической безопасности Республики Татарстан на 2015 – 2020 годы»</t>
  </si>
  <si>
    <t>Основное мероприятие «Предупреждение болезней животных и защита населения от болезней общих для человека и животных»</t>
  </si>
  <si>
    <t>Реализация государственных полномочий в сфере организации и проведения мероприятий по предупреждению и ликвидации болезней животных</t>
  </si>
  <si>
    <t>Основное мероприятие «Развитие сети автомобильных дорог общего пользования»</t>
  </si>
  <si>
    <t>Содержание и управление дорожным хозяйством</t>
  </si>
  <si>
    <t>Жилищно-коммунальное хозяйство</t>
  </si>
  <si>
    <t>Основное мероприятие «Организация своевременного проведения капитального ремонта общего имущества в многоквартирных домах»</t>
  </si>
  <si>
    <t>Мероприятия по капитальному ремонту многоквартирных домов</t>
  </si>
  <si>
    <t>Основное мероприятие «Обеспечение охраны окружающей среды»</t>
  </si>
  <si>
    <t>Мероприятия по регулированию качества окружающей среды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</si>
  <si>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</si>
  <si>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</si>
  <si>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Основное мероприятие Реализация дошкольного образования</t>
  </si>
  <si>
    <t xml:space="preserve"> </t>
  </si>
  <si>
    <t>Развитие дошкольных образовательных организаций</t>
  </si>
  <si>
    <t>Основное мероприятие «Реализация общего образования в государственных образовательных организациях»</t>
  </si>
  <si>
    <t>Развитие общеобразовательных организаций, включая школы – детские сады</t>
  </si>
  <si>
    <t>Основное мероприятие «Обеспечение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</si>
  <si>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</si>
  <si>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«Развитие дополнительного образования на 2016 - 2020 годы»</t>
  </si>
  <si>
    <t>Основное мероприятие «Организация предоставления дополнительного образования детей в муниципальных организациях</t>
  </si>
  <si>
    <t>Развитие многопрофильных организаций дополнительного образования, реализующих дополнительные общеобразовательные программы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</si>
  <si>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</si>
  <si>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Развитие организаций спортивной направленности (ДЮСШ), реализующих дополнительные общеобразовательные программы</t>
  </si>
  <si>
    <r>
      <t xml:space="preserve"> </t>
    </r>
    <r>
      <rPr>
        <sz val="11"/>
        <color indexed="8"/>
        <rFont val="Times New Roman"/>
        <family val="1"/>
      </rPr>
      <t>Обеспечение деятельности  учреждений молодежной политики</t>
    </r>
  </si>
  <si>
    <t>Реализация государственных функций по информационному обеспечению учреждений образования</t>
  </si>
  <si>
    <t>Культура, кинематография</t>
  </si>
  <si>
    <t xml:space="preserve">Культура </t>
  </si>
  <si>
    <t>Подпрограмма «Развитие музейного дела на 2016 – 2020 годы»</t>
  </si>
  <si>
    <t>Основное мероприятие «Комплексное развитие музеев»</t>
  </si>
  <si>
    <t>Обеспечение деятельности музеев</t>
  </si>
  <si>
    <t>Основное мероприятие «Развитие системы библиотечного обслуживания»</t>
  </si>
  <si>
    <t>Обеспечение деятельности библиотек</t>
  </si>
  <si>
    <t>Комплектование книжных фондов библиотек муниципальных образований за счет средств федерального бюджета</t>
  </si>
  <si>
    <t>Подпрограмма «Развитие клубных концертных организаций и исполнительского искусства на 2016 – 2020 годы»</t>
  </si>
  <si>
    <t>Основное мероприятие «Развитие современного музыкального искусства»</t>
  </si>
  <si>
    <t>Обеспечение деятельности клубов и культурно-досуговых центров</t>
  </si>
  <si>
    <t>Мероприятия в области культуры</t>
  </si>
  <si>
    <t>Кинематография</t>
  </si>
  <si>
    <t>Подпрограмма «Сохранение и развитие кинематографии на 2016 – 2020 годы»</t>
  </si>
  <si>
    <t>Основное мероприятие «Развитие кинематографии»</t>
  </si>
  <si>
    <t>Обеспечение деятельности киноучреждений</t>
  </si>
  <si>
    <t>Государственная программа «Развитие здравоохранения Республики Татарстан до 2020 года»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</si>
  <si>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</si>
  <si>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Основное мероприятие «Профилактика инфекционных заболеваний, включая иммунопрофилактику»</t>
  </si>
  <si>
    <t>Реализация государственных полномочий по проведению противоэпидемических мероприятий</t>
  </si>
  <si>
    <t>Подпрограмма «Социальные выплаты» на 2014 – 2020 годы</t>
  </si>
  <si>
    <t>Основное мероприятие «Обеспечение питанием обучающихся в образовательных организациях»</t>
  </si>
  <si>
    <t>Основное мероприятие «Развитие системы мер социальной поддержки семей»</t>
  </si>
  <si>
    <t>Мероприятия физической культуры и спорта в области массового спорта</t>
  </si>
  <si>
    <t>14</t>
  </si>
  <si>
    <t>-дотация на выравнивание бюджетной обеспеченности поселений 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 передаваемые из бюджета РТ</t>
  </si>
  <si>
    <t>Муниципальная программа «Развития культуры в Балтасинском муниципальном районе на 2016-2020 годы</t>
  </si>
  <si>
    <t>0220825302</t>
  </si>
  <si>
    <t>9900051200</t>
  </si>
  <si>
    <t>0300000000</t>
  </si>
  <si>
    <t>0350000000</t>
  </si>
  <si>
    <t>0350300000</t>
  </si>
  <si>
    <t>0350325330</t>
  </si>
  <si>
    <t>Подпрограмма «Развитие архивного дела в Балтасинском муниципальном районе»</t>
  </si>
  <si>
    <t>08Е0000000</t>
  </si>
  <si>
    <t>0700000000</t>
  </si>
  <si>
    <t>0450196010</t>
  </si>
  <si>
    <t>0900000000</t>
  </si>
  <si>
    <t>0910100000</t>
  </si>
  <si>
    <t>0910119100</t>
  </si>
  <si>
    <t>0200000000</t>
  </si>
  <si>
    <t>0210100000</t>
  </si>
  <si>
    <t>0210125370</t>
  </si>
  <si>
    <t>0210300000</t>
  </si>
  <si>
    <t>0210342000</t>
  </si>
  <si>
    <t>0220000000</t>
  </si>
  <si>
    <t>0220200000</t>
  </si>
  <si>
    <t>0220242100</t>
  </si>
  <si>
    <t>0220800000</t>
  </si>
  <si>
    <t>0220825280</t>
  </si>
  <si>
    <t>0230000000</t>
  </si>
  <si>
    <t>0230100000</t>
  </si>
  <si>
    <t>0230142310</t>
  </si>
  <si>
    <t>0230142320</t>
  </si>
  <si>
    <t>0230142330</t>
  </si>
  <si>
    <t>0220825301</t>
  </si>
  <si>
    <t>0250143600</t>
  </si>
  <si>
    <t>0800000000</t>
  </si>
  <si>
    <t>0810000000</t>
  </si>
  <si>
    <t>0810100000</t>
  </si>
  <si>
    <t>0810144090</t>
  </si>
  <si>
    <t>0830000000</t>
  </si>
  <si>
    <t>0830100000</t>
  </si>
  <si>
    <t>0830144090</t>
  </si>
  <si>
    <t>0830151440</t>
  </si>
  <si>
    <t>0840000000</t>
  </si>
  <si>
    <t>0840100000</t>
  </si>
  <si>
    <t>0860000000</t>
  </si>
  <si>
    <t>0860110990</t>
  </si>
  <si>
    <t>0850000000</t>
  </si>
  <si>
    <t>0850100000</t>
  </si>
  <si>
    <t>0850144090</t>
  </si>
  <si>
    <t>0100000000</t>
  </si>
  <si>
    <t>0110000000</t>
  </si>
  <si>
    <t>0110200000</t>
  </si>
  <si>
    <t>0110202110</t>
  </si>
  <si>
    <t>0310000000</t>
  </si>
  <si>
    <t>0310200000</t>
  </si>
  <si>
    <t>0310205510</t>
  </si>
  <si>
    <t>0350100000</t>
  </si>
  <si>
    <t>0350113200</t>
  </si>
  <si>
    <t>Муниципальная программа «Развитие молодежной политики, физической культуры и спорта в Балтасинском муниципальном районе на 2016 – 2020 годы»</t>
  </si>
  <si>
    <t>Подпрограмма «Развитие физической культуры и спорта в Балтасинском муниципальном районе на 2016 – 2020 годы»</t>
  </si>
  <si>
    <t>Основное мероприятие «Развитие государственной молодежной политики в Балтасинском муниципальном районе»</t>
  </si>
  <si>
    <t>Подпрограмма «Молодежь Балтасинского муниципального района на 2016-2020 годы»</t>
  </si>
  <si>
    <t>Муниципальная адресная программа по проведению капитального ремонта многоквартирных домов на 2016 год в Балтасинском муниципальном районе</t>
  </si>
  <si>
    <t>Муниципальная программа информатизации органов местного самоуправления Балтасинского муниципального района на 2014-2016 годы</t>
  </si>
  <si>
    <t>0210000000</t>
  </si>
  <si>
    <t>Муниципальная программа «Развитие телевидения и радиовещания в Балтасинском муниципальном районе на 2016 – 2020 годы»</t>
  </si>
  <si>
    <t>Подпрограмма «Развитие телевидения и радиовещания в Балтасинском муниципальном районе на 2016 – 2020 годы»</t>
  </si>
  <si>
    <t>-дотация на выравнивание бюджетной обеспеченности поселений 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РТ</t>
  </si>
  <si>
    <t>Иные дотации</t>
  </si>
  <si>
    <r>
      <t>Основное мероприятие «</t>
    </r>
    <r>
      <rPr>
        <sz val="11"/>
        <color indexed="8"/>
        <rFont val="Times New Roman"/>
        <family val="1"/>
      </rPr>
      <t>Патриотическое воспитание молодежи Балтасинского муниципального района»</t>
    </r>
  </si>
  <si>
    <r>
      <t xml:space="preserve">Муниципальная </t>
    </r>
    <r>
      <rPr>
        <sz val="11"/>
        <color indexed="8"/>
        <rFont val="Times New Roman"/>
        <family val="1"/>
      </rPr>
      <t>подпрограмма «Развитие библиотечного дела в Балтасинском муниципальном районе на 2016-2020 годы</t>
    </r>
  </si>
  <si>
    <r>
      <t>"</t>
    </r>
    <r>
      <rPr>
        <sz val="11"/>
        <color indexed="8"/>
        <rFont val="Times New Roman"/>
        <family val="1"/>
      </rPr>
      <t xml:space="preserve"> Подпрограмма «Развитие   межрегионального   и межнационального культурного сотрудничества на 2016-2020 годы»</t>
    </r>
  </si>
  <si>
    <r>
      <t>-</t>
    </r>
    <r>
      <rPr>
        <sz val="11"/>
        <color indexed="8"/>
        <rFont val="Times New Roman"/>
        <family val="1"/>
      </rPr>
      <t xml:space="preserve"> дотация на выравнивание бюджетной обеспеченности поселений , источником финансового обеспечения которых являются средства бюджетов муниципальных районов</t>
    </r>
  </si>
  <si>
    <r>
      <t>-</t>
    </r>
    <r>
      <rPr>
        <sz val="11"/>
        <color indexed="8"/>
        <rFont val="Times New Roman"/>
        <family val="1"/>
      </rPr>
      <t xml:space="preserve"> дотация на выравнивание бюджетной обеспеченности поселений 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РТ</t>
    </r>
  </si>
  <si>
    <r>
      <t>-</t>
    </r>
    <r>
      <rPr>
        <sz val="11"/>
        <color indexed="8"/>
        <rFont val="Times New Roman"/>
        <family val="1"/>
      </rPr>
      <t>дотация из районного фонда сбалансированности бюджетов поселений</t>
    </r>
  </si>
  <si>
    <t>ВЕДОМСТВЕННАЯ   СТРУКТУРА</t>
  </si>
  <si>
    <t>Вед-во</t>
  </si>
  <si>
    <t>МКУ «Управление образования»</t>
  </si>
  <si>
    <t>Программа «Патриотическое воспитание детей и молодежи  района на 2012-2017 годы»</t>
  </si>
  <si>
    <t>Палата земельных и имущественных</t>
  </si>
  <si>
    <t xml:space="preserve"> отношений</t>
  </si>
  <si>
    <t>Финансовая бюджетная палата</t>
  </si>
  <si>
    <t>-Муниципальная программа информатизации органов местного самоуправления Балтасинского муниципального района на 2014-2016 годы</t>
  </si>
  <si>
    <t>Балтасинский районный исполнительный комитет</t>
  </si>
  <si>
    <t>Подпрограмма «Оказание государственной поддержки опекунам и приемным родителям» на 2014 – 2020 годы</t>
  </si>
  <si>
    <t>08Е0100000</t>
  </si>
  <si>
    <t>Обеспечение деятельности  учреждений молодежной политики</t>
  </si>
  <si>
    <t>Развитие организаций спортивной направленности (ДЮСШ), реализующих дополнительные общеобразовательные программы Детско-юношеские спортивные школы</t>
  </si>
  <si>
    <t>Основное мероприятие «Реализация государственной политики в области телевидения и радиовещания »</t>
  </si>
  <si>
    <t xml:space="preserve">Обеспечение деятельности подведомственных учреждений </t>
  </si>
  <si>
    <t>0250245200</t>
  </si>
  <si>
    <t>Подграмма «Развитие архивного дела в Балтасинском муниципальном районе»</t>
  </si>
  <si>
    <t xml:space="preserve"> Балтасинский районный совет</t>
  </si>
  <si>
    <t>Реализация государственных функций, связанныхс общегосударственным управлением</t>
  </si>
  <si>
    <t xml:space="preserve">Балтасинского муниципального района                                                                                </t>
  </si>
  <si>
    <t>(тыс. рублей)</t>
  </si>
  <si>
    <t>01 0 00 0000 0</t>
  </si>
  <si>
    <t>01 1 00 0000 0</t>
  </si>
  <si>
    <t>01 1 02 0000 0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</si>
  <si>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</si>
  <si>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01 1 02 0211 0</t>
  </si>
  <si>
    <t>ЗДРАВООХРАНЕНИЕ</t>
  </si>
  <si>
    <t>01 1 02 0101 0</t>
  </si>
  <si>
    <t>02 0 00 0000 0</t>
  </si>
  <si>
    <t>02 1 00 0000 0</t>
  </si>
  <si>
    <t>02 1 01 0000 0</t>
  </si>
  <si>
    <t>02 1 01 2537 0</t>
  </si>
  <si>
    <t>ОБРАЗОВАНИЕ</t>
  </si>
  <si>
    <t>02 1 03 0000 0</t>
  </si>
  <si>
    <t>02 1 03 4200 0</t>
  </si>
  <si>
    <t>02 2 00 0000 0</t>
  </si>
  <si>
    <t>02 2 02 0000 0</t>
  </si>
  <si>
    <t>02 2 02 4210 0</t>
  </si>
  <si>
    <t>02 2 08 0000 0</t>
  </si>
  <si>
    <t>02 2 08 2528 0</t>
  </si>
  <si>
    <t>02 2 08 2530 2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</si>
  <si>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</si>
  <si>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</si>
  <si>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02 2 08 2530 1</t>
  </si>
  <si>
    <t>Подпрограмма «Развитие дополнительного образования на 2016 2020 годы»</t>
  </si>
  <si>
    <t>02 3 00 0000 0</t>
  </si>
  <si>
    <t>Основное мероприятие «Организация предоставления дополнительного образования детей в муниципальных организациях»</t>
  </si>
  <si>
    <t>02 3 01 0000 0</t>
  </si>
  <si>
    <t>02 3 01 4231 0</t>
  </si>
  <si>
    <t>02 3 01 4232 0</t>
  </si>
  <si>
    <t>02 3 01 4233 0</t>
  </si>
  <si>
    <t>02 5 00 0000 0</t>
  </si>
  <si>
    <t>Основное мероприятие «Разработка и внедрение системы оценки качества образования»</t>
  </si>
  <si>
    <t>02 5 01 0000 0</t>
  </si>
  <si>
    <t>02 5 01 4360 0</t>
  </si>
  <si>
    <t>02 5 02 4520 0</t>
  </si>
  <si>
    <t>03 0 00 0000 0</t>
  </si>
  <si>
    <t>03 1 00 0000 0</t>
  </si>
  <si>
    <t>03 1 02 0000 0</t>
  </si>
  <si>
    <t>Оказание других видов социальной помощи (питание  учащихся)</t>
  </si>
  <si>
    <t>03 1 02 0551 0</t>
  </si>
  <si>
    <t>СОЦИАЛЬНАЯ ПОЛИТИКА</t>
  </si>
  <si>
    <t>03 5 00 0000 0</t>
  </si>
  <si>
    <t>03 5 01 0000 0</t>
  </si>
  <si>
    <t>03 5 01 1320 0</t>
  </si>
  <si>
    <t>03 5 03 0000 0</t>
  </si>
  <si>
    <t>03 5 03 2533 0</t>
  </si>
  <si>
    <t>04 0 00 0000 0</t>
  </si>
  <si>
    <t>04 5 01 0000 0</t>
  </si>
  <si>
    <t>04 5 01 9601 0</t>
  </si>
  <si>
    <t>07 0 00 0000 0</t>
  </si>
  <si>
    <t>07 2 00 0000 0</t>
  </si>
  <si>
    <t>Основное мероприятие «Повышение эффективности управления в области гражданской обороны, предупреждения и ликвидации чрезвычайных ситуаций»</t>
  </si>
  <si>
    <t>07 2 01 2267 0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</si>
  <si>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</si>
  <si>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</si>
  <si>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«Развитие культуры в Балтасинском муниципальном районе на 2016 – 2020 годы»</t>
  </si>
  <si>
    <t>08 0 00 0000 0</t>
  </si>
  <si>
    <t>08 1 00 0000 0</t>
  </si>
  <si>
    <t>08 1 01 0000 0</t>
  </si>
  <si>
    <t>08 1 01 4409 0</t>
  </si>
  <si>
    <t>КУЛЬТУРА, КИНЕМАТОГРАФИЯ</t>
  </si>
  <si>
    <t>Подпрограмма «Развитие библиотечного дела на 2016 – 2020 годы»</t>
  </si>
  <si>
    <t>08 3 00 0000 0</t>
  </si>
  <si>
    <t>08 3 01 0000 0</t>
  </si>
  <si>
    <t>08 3 01 4409 0</t>
  </si>
  <si>
    <t>08 3 01 5144 0</t>
  </si>
  <si>
    <t>08 4 00 0000 0</t>
  </si>
  <si>
    <t>08 4 01 0000 0</t>
  </si>
  <si>
    <t>08 4 01 4409 1</t>
  </si>
  <si>
    <t>08 5 00 0000 0</t>
  </si>
  <si>
    <t>08 5 01 0000 0</t>
  </si>
  <si>
    <t>08 5 01 4409 0</t>
  </si>
  <si>
    <t>08 E 00 0000 0</t>
  </si>
  <si>
    <t>08 E 01 0000 0</t>
  </si>
  <si>
    <t>08 E 01 4402 0</t>
  </si>
  <si>
    <t>09 0 00 0000 0</t>
  </si>
  <si>
    <t>Подпрограмма «Регулирование качества окружающей среды Балтасинского муниципального района на 2016 – 2020 годы»</t>
  </si>
  <si>
    <t>09 1 00 0000 0</t>
  </si>
  <si>
    <t>09 1 01 0000 0</t>
  </si>
  <si>
    <t>09 1 01 1910 0</t>
  </si>
  <si>
    <t>ОХРАНА ОКРУЖАЮЩЕЙ СРЕДЫ</t>
  </si>
  <si>
    <t>Муниципальная программа «Развитие молодежной политики, физической культуры и спорта  в Балтасинском муниципальном районе на 2016 – 2020 годы»</t>
  </si>
  <si>
    <t>10 0 00 0000 0</t>
  </si>
  <si>
    <t>10 1 00 0000 0</t>
  </si>
  <si>
    <t>Основное мероприятие «Реализация государственной политики в области физической культуры и спорта Балтасинском муниципальном районе»</t>
  </si>
  <si>
    <t>10 1 01 0000 0</t>
  </si>
  <si>
    <t>10 1 01 1287 0</t>
  </si>
  <si>
    <t>ФИЗИЧЕСКАЯ КУЛЬТУРА И СПОРТ</t>
  </si>
  <si>
    <t>ТЕЛЕВИДЕНИЕ И РАДИОВЕЩАНИЕ</t>
  </si>
  <si>
    <t>Физическая культура</t>
  </si>
  <si>
    <t>Подпрограмма «Молодежь Балтасинского муниципального района на 2016 – 2020 годы»</t>
  </si>
  <si>
    <t>10 4 00 0000 0</t>
  </si>
  <si>
    <t>Основное мероприятие «Развитие  молодежной политики в Балтасинском муниципальном районе»</t>
  </si>
  <si>
    <t>10 4 01 0000 0</t>
  </si>
  <si>
    <t>10 4 01 4310 0</t>
  </si>
  <si>
    <t>Молодежная политика</t>
  </si>
  <si>
    <t>10 4 01 4319 0</t>
  </si>
  <si>
    <t>12 0 00 0000 0</t>
  </si>
  <si>
    <t>12 0 01 0000 0</t>
  </si>
  <si>
    <t>12 0 01 42044</t>
  </si>
  <si>
    <t>12 0 01 4204 4</t>
  </si>
  <si>
    <t>НАЦИОНАЛЬНАЯ ЭКОНОМИКА</t>
  </si>
  <si>
    <t>27 0 00 0000 0</t>
  </si>
  <si>
    <t>27 0 01 0000 0</t>
  </si>
  <si>
    <t>27 0 01 1204 3</t>
  </si>
  <si>
    <t>28 0 00 0000 0</t>
  </si>
  <si>
    <t>28 0 01 0000 0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</si>
  <si>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</si>
  <si>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28 0 01 2536 0</t>
  </si>
  <si>
    <t>Сельское хозяйство и рыболовство</t>
  </si>
  <si>
    <t>99 0 00 0000 0</t>
  </si>
  <si>
    <t>99 0 00 0203 0</t>
  </si>
  <si>
    <t>99 0 00 0204 0</t>
  </si>
  <si>
    <t>Уплата налога на имущество организаций и земельного налога</t>
  </si>
  <si>
    <t>99 0 00 0295 0</t>
  </si>
  <si>
    <t>99 0 00 0741 1</t>
  </si>
  <si>
    <t>Резервные фонды</t>
  </si>
  <si>
    <t>Дотация на выравнивание бюджетной обеспеченности поселений , источником финансового обеспечения которых являются средства бюджетов муниципальных районов</t>
  </si>
  <si>
    <t>99 0 00 2504 0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</si>
  <si>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</si>
  <si>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</si>
  <si>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99 0 00 2520 0</t>
  </si>
  <si>
    <t>Реализация государственных полномочий в области молодежной политики</t>
  </si>
  <si>
    <t>99 0 00 2524 0</t>
  </si>
  <si>
    <t> 01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</si>
  <si>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</si>
  <si>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</si>
  <si>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99 0 00 2526 0</t>
  </si>
  <si>
    <t>Реализация государственных полномочий по образованию и организации деятельности административных комиссий</t>
  </si>
  <si>
    <t>99 0 00 2527 0</t>
  </si>
  <si>
    <t>99 0 00 2534 0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</si>
  <si>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</si>
  <si>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99 0 00 2535 0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</si>
  <si>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</si>
  <si>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99 0 00 5118 0</t>
  </si>
  <si>
    <t>НАЦИОНАЛЬНАЯ ОБОРОНА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</si>
  <si>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</si>
  <si>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99 0 00 5120 0</t>
  </si>
  <si>
    <t>Государственная регистрация актов гражданского состояния за счет средств федерального бюджета</t>
  </si>
  <si>
    <t>99 0 00 5930 0</t>
  </si>
  <si>
    <t>Дотация на выравнивание бюджетной обеспеченности поселений 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РТ</t>
  </si>
  <si>
    <t>99 0 00 8004 0</t>
  </si>
  <si>
    <t>Дотация на выравнивание бюджетной обеспеченности поселений 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 передаваемые из бюджета РТ</t>
  </si>
  <si>
    <t>99 0 00 8006 0</t>
  </si>
  <si>
    <t>Дотация из районного фонда сбалансированности бюджетов поселений</t>
  </si>
  <si>
    <t>99 000 5170 2</t>
  </si>
  <si>
    <t>Всего расходов</t>
  </si>
  <si>
    <r>
      <t>Основное мероприятие «</t>
    </r>
    <r>
      <rPr>
        <sz val="11"/>
        <color indexed="8"/>
        <rFont val="Times New Roman"/>
        <family val="1"/>
      </rPr>
      <t>Патриотическое воспитание молодежи Балтасинского муниципального района</t>
    </r>
    <r>
      <rPr>
        <sz val="11"/>
        <color indexed="8"/>
        <rFont val="Times New Roman"/>
        <family val="1"/>
      </rPr>
      <t>»</t>
    </r>
  </si>
  <si>
    <r>
      <t xml:space="preserve"> </t>
    </r>
    <r>
      <rPr>
        <sz val="11"/>
        <color indexed="8"/>
        <rFont val="Times New Roman"/>
        <family val="1"/>
      </rPr>
      <t>Основное мероприятие «Развитие государственной молодежной политики в Балтасинском муниципальном районе»</t>
    </r>
  </si>
  <si>
    <r>
      <t xml:space="preserve">Муниципальная </t>
    </r>
    <r>
      <rPr>
        <sz val="12"/>
        <color indexed="8"/>
        <rFont val="Times New Roman"/>
        <family val="1"/>
      </rPr>
      <t>подпрограмма</t>
    </r>
    <r>
      <rPr>
        <sz val="11"/>
        <color indexed="8"/>
        <rFont val="Times New Roman"/>
        <family val="1"/>
      </rPr>
      <t xml:space="preserve"> «Развитие библиотечного дела в Балтасинскомм муниципальном районе на 2016-2020 годы</t>
    </r>
  </si>
  <si>
    <r>
      <t>"</t>
    </r>
    <r>
      <rPr>
        <sz val="11"/>
        <color indexed="8"/>
        <rFont val="Times New Roman"/>
        <family val="1"/>
      </rPr>
      <t xml:space="preserve"> Подпрограмма «</t>
    </r>
    <r>
      <rPr>
        <sz val="11"/>
        <color indexed="8"/>
        <rFont val="Times New Roman"/>
        <family val="1"/>
      </rPr>
      <t>Развитие   межрегионального   и межнационального культурного сотрудничества на 2016-2020 годы</t>
    </r>
    <r>
      <rPr>
        <sz val="11"/>
        <color indexed="8"/>
        <rFont val="Times New Roman"/>
        <family val="1"/>
      </rPr>
      <t>»</t>
    </r>
  </si>
  <si>
    <t>*</t>
  </si>
  <si>
    <t>9900029900</t>
  </si>
  <si>
    <t>Б100078050</t>
  </si>
  <si>
    <t>Реализация государственных функций, связанных с обеспечением деятельности подведомственных учреждений</t>
  </si>
  <si>
    <t>0840144090</t>
  </si>
  <si>
    <t>Ж100076040</t>
  </si>
  <si>
    <t>9900002950</t>
  </si>
  <si>
    <t>10</t>
  </si>
  <si>
    <t>99 0 00 29900</t>
  </si>
  <si>
    <t>Прочие мероприятия по благоусторойству городских и сельских поселений</t>
  </si>
  <si>
    <t>Благоустройство</t>
  </si>
  <si>
    <t>бюджета Балтасинского муниципального района на 2017 год</t>
  </si>
  <si>
    <t xml:space="preserve"> Балтасинского муниципального района на 2017 год</t>
  </si>
  <si>
    <t xml:space="preserve">Приложение № 6 к решению </t>
  </si>
  <si>
    <t xml:space="preserve">Администраторы доходов бюджета Балтасинского муниципального района, закрепленных за органами местных самоуправлений Балтасинского муниципального района на 2017 год и плановый период 2018-2019 годов </t>
  </si>
  <si>
    <t>Приложение № 8</t>
  </si>
  <si>
    <t>2017 г</t>
  </si>
  <si>
    <t xml:space="preserve"> классификации расходов бюджета на 2017 год</t>
  </si>
  <si>
    <t>9900090430</t>
  </si>
  <si>
    <t>9900000000</t>
  </si>
  <si>
    <t>1230245310</t>
  </si>
  <si>
    <t>1230200000</t>
  </si>
  <si>
    <t>Средства массовой информации</t>
  </si>
  <si>
    <t>Субсидии телерадиокомпаниям и телерадиоорганизациям</t>
  </si>
  <si>
    <t>Водное хозяйство</t>
  </si>
  <si>
    <t>Расходы на содержание и ремонт гидротехнических сооружений</t>
  </si>
  <si>
    <t>2 02 15001 05 0000 151</t>
  </si>
  <si>
    <t>2 02 15002 05 0000 151</t>
  </si>
  <si>
    <t>2 02 19999 05 0000 151</t>
  </si>
  <si>
    <t>2 02 15009 05 0000 151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</si>
  <si>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</t>
  </si>
  <si>
    <t>2 02 25064 05 0000 151</t>
  </si>
  <si>
    <t>2 02 20041 05 0000 151</t>
  </si>
  <si>
    <t>2 02 25086 05 0000 151</t>
  </si>
  <si>
    <t>2 02 20051 05 0000 151</t>
  </si>
  <si>
    <t>2 02 20077 05 0000 151</t>
  </si>
  <si>
    <t>2 02 20087 05 0000 151</t>
  </si>
  <si>
    <t>2 02 29999 05 0000 151</t>
  </si>
  <si>
    <t>2 02 35930 05 0000 151</t>
  </si>
  <si>
    <t>2 02 35120 05 0000 151</t>
  </si>
  <si>
    <t>2 02 35280 05 0000 151</t>
  </si>
  <si>
    <t>2 02 35118 05 0000 151</t>
  </si>
  <si>
    <t>2 02 35129 05 0000 151</t>
  </si>
  <si>
    <t>2 02 35128 05 0000 151</t>
  </si>
  <si>
    <t>2 02 30024 05 0000 151</t>
  </si>
  <si>
    <t>2 02 30027 05 0000 151</t>
  </si>
  <si>
    <t>2 02 30029 05 0000 151</t>
  </si>
  <si>
    <t>Субвенции бюджетам муниципальных районов на компенсацию части родительской платы, взимаемой с родителей(законных представителей)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</si>
  <si>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2 02 39999 05 0000 151</t>
  </si>
  <si>
    <t>2 02 45160 05 0000 151</t>
  </si>
  <si>
    <t>2 02 40014 05 0000 151</t>
  </si>
  <si>
    <t>2 02 45144 05 0000 151</t>
  </si>
  <si>
    <t>2 02 45147 05 0000 151</t>
  </si>
  <si>
    <t>2 02 45148 05 0000 151</t>
  </si>
  <si>
    <t>2 02 49999 05 0000 151</t>
  </si>
  <si>
    <t xml:space="preserve"> 2 18 60010 05 0000 151  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</si>
  <si>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</si>
  <si>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2 18 60020 05 0000 151  </t>
  </si>
  <si>
    <t>2 19 00000 05 0000 151</t>
  </si>
  <si>
    <t>0600000000</t>
  </si>
  <si>
    <t>0630000000</t>
  </si>
  <si>
    <t>0630100000</t>
  </si>
  <si>
    <t>0630110990</t>
  </si>
  <si>
    <t>Муниципальная программа "Профилактика терроризма и экстремизма на территории Балтасинского муниципального района Республики Татарстан"</t>
  </si>
  <si>
    <t>Подпрограмма "Профилактика терроризма и экстремизма на территории Балтасинского муниципального района Республики Татарстан"</t>
  </si>
  <si>
    <t>Основное мероприятие " Профилактика терроризма и экстремизма на территории Балтасинского муниципального района Республики Татарстан"</t>
  </si>
  <si>
    <t>06 0 00 0000 0</t>
  </si>
  <si>
    <t>06 3 00 0000 0</t>
  </si>
  <si>
    <t>06 3 01 0000 0</t>
  </si>
  <si>
    <t>Реализация программных меропирятий</t>
  </si>
  <si>
    <t>Муниципальная программа" Реализация антикоррупционной политики в Балтасинском муниципальном районеРеспублики Татарстан на 2015-2020 годы"</t>
  </si>
  <si>
    <t>Муниципальная программа «Развитие образования  Балтасинскоого муниципального района Республики Татарстан, направленная на повышение эффективности образования и науки на 2015 – 2020 годы»</t>
  </si>
  <si>
    <t>Подпрограмма «Развитие дошкольного образования, включая инклюзивное  на 2015 – 2020 годы»</t>
  </si>
  <si>
    <t>Подпрограмма «Развитие общего образования, включая инклюзивное на 2015 – 2020 годы»</t>
  </si>
  <si>
    <t>Подпрограмма «Развитие дополнительного образования на 2015 - 2020 годы»</t>
  </si>
  <si>
    <t>Программа «Пожарная безопасность  в Балтасинском муниципальном районе на 2017-2019 годы»</t>
  </si>
  <si>
    <t>0610000000</t>
  </si>
  <si>
    <t>0610100000</t>
  </si>
  <si>
    <t>0610110990</t>
  </si>
  <si>
    <t>Муниципальная программа "Профилактика правонарушений и охрана общественного порядка в Балтасинском муниципальном районе Республики Татарстан на 2017-2019 годы"</t>
  </si>
  <si>
    <t>06 1 00 0000 0</t>
  </si>
  <si>
    <t>0520000000</t>
  </si>
  <si>
    <t>0520100000</t>
  </si>
  <si>
    <t>0520115500</t>
  </si>
  <si>
    <t>Муниципальная программа  улучшения условий и охраны труда в Балтасинском муниципальном районе Республики Татарстан на 2016-2018 годы</t>
  </si>
  <si>
    <t>Основное мероприятие "Реализация мероприятий в облати охраны труда"</t>
  </si>
  <si>
    <t>Мероприятия по улучшению условий и охраны труда</t>
  </si>
  <si>
    <t>0640000000</t>
  </si>
  <si>
    <t>0640100000</t>
  </si>
  <si>
    <t>0640110990</t>
  </si>
  <si>
    <t>Муниципальная программа "Профилактика наркотизации населения в Балтасинском муниципальном районе на 2017-2020 годы"</t>
  </si>
  <si>
    <t>Основное мероприятие "Профилактика наркотизации населения в Балтасинском муниципальном районе на 2017-2020 годы"</t>
  </si>
  <si>
    <t>1900000000</t>
  </si>
  <si>
    <t>1900100000</t>
  </si>
  <si>
    <t>1900121910</t>
  </si>
  <si>
    <t>Муниципальная программа "Развитие муниципальной службы в Балтасинском муниципальном районе Республики Татарстан на 2017-2019 годы"</t>
  </si>
  <si>
    <t>Основное мероприятие "Развитие муниципальной службы в Балтасинском муниципальном районе Республики Татарстан на 2017-2019 годы"</t>
  </si>
  <si>
    <t>2 19 25018 05 0000 151</t>
  </si>
  <si>
    <t>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муниципальных районов</t>
  </si>
  <si>
    <t>2 19 25020 05 0000 151</t>
  </si>
  <si>
    <t>Возврат остатков субсидий на мероприятия подпрограммы "Обеспечение жильем молодых семей" федеральной целевой программы "Жилище" на 2015 - 2020 годы из бюджетов муниципальных районов</t>
  </si>
  <si>
    <t>2 19 25027 05 0000 151</t>
  </si>
  <si>
    <t>Возврат остатков субсидий на мероприятия государственной программы Российской Федерации "Доступная среда" на 2011 - 2020 годы из бюджетов муниципальных районов</t>
  </si>
  <si>
    <t>2 19 45147 05 0000 151</t>
  </si>
  <si>
    <t>Возврат остатков иных межбюджетных трансфертов на государственную поддержку муниципальных учреждений культуры из бюджетов муниципальных районов</t>
  </si>
  <si>
    <t>2 19 45148 05 0000 151</t>
  </si>
  <si>
    <t>Возврат остатков иных межбюджетных трансфертов на государственную поддержку лучших работников муниципальных учреждений культуры, находящихся на территориях сельских поселений, из бюджетов муниципальных районов</t>
  </si>
  <si>
    <t>2 19 45160 05 0000 151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</si>
  <si>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муниципальных районов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</si>
  <si>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</si>
  <si>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</si>
  <si>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2 02 15000 00 0000 151</t>
  </si>
  <si>
    <t>2 02 40000 00 0000 151</t>
  </si>
  <si>
    <t>2 02 20298 05 0000 151</t>
  </si>
  <si>
    <t>2 02 20299 05 0000 151</t>
  </si>
  <si>
    <t>2 02 20301 05 0000 151</t>
  </si>
  <si>
    <t>2 02 20302 05 0000 151</t>
  </si>
  <si>
    <t>2 19 25520 10 0000 151</t>
  </si>
  <si>
    <t>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сельских поселений</t>
  </si>
  <si>
    <t>Муниципальная программа «О дорожных работах на дорогах общего пользования местного значения Балтасинского муниципального района на 2017 год»</t>
  </si>
  <si>
    <t>2 18 00000 05 0000 151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</si>
  <si>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</si>
  <si>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Программа «Охрана окружающей среды Балтасинского муниципального района »</t>
  </si>
  <si>
    <t>2400000000</t>
  </si>
  <si>
    <t>2410000000</t>
  </si>
  <si>
    <t>2410125390</t>
  </si>
  <si>
    <t>Государственная программа «Развитие юстиции в Республике Татарстан на 2014 – 2020 годы»</t>
  </si>
  <si>
    <t>Подпрограмма «Реализация государственной политики в сфере юстиции в Республике Татарстан на 2014 – 2020 годы»</t>
  </si>
  <si>
    <t>Реализация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</si>
  <si>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9900025151</t>
  </si>
  <si>
    <t>Межбюджетные трансферты, передаваемые бюджетам поселений для компенсации расходов, возникших в результате решений, принятых органами власти другого уровня</t>
  </si>
  <si>
    <t>9900025400</t>
  </si>
  <si>
    <t>Реализация государственных полномочий по распоряжению земельными участками, государственная собственность на которые не разграничена</t>
  </si>
  <si>
    <t>0700022670</t>
  </si>
  <si>
    <t>0600010990</t>
  </si>
  <si>
    <t>0900010990</t>
  </si>
  <si>
    <t>Реализация прораммных мероприятий</t>
  </si>
  <si>
    <t>Другие вопросы в области национальной безопасности и правоохранительной деятельности</t>
  </si>
  <si>
    <t>Д100003650</t>
  </si>
  <si>
    <t>Другие вопросы в области национальной экономики</t>
  </si>
  <si>
    <t>9925151</t>
  </si>
  <si>
    <t>Коммунальное хозяйство</t>
  </si>
  <si>
    <t>0210443625</t>
  </si>
  <si>
    <t>0220925160</t>
  </si>
  <si>
    <t>Мероприятия в области образования, направленные на поддержку молодых специалистов в дошкольных образовательных организациях</t>
  </si>
  <si>
    <t>Компенсация дополнительных расходов для бюджетных и автономных учреждений</t>
  </si>
  <si>
    <t>0220143624</t>
  </si>
  <si>
    <t>Мероприятия в области образования, направленные на поддержку молодых специалистов в общеобразовательных организациях</t>
  </si>
  <si>
    <t>0220900000</t>
  </si>
  <si>
    <t>0220943600</t>
  </si>
  <si>
    <t>Основное мероприятие Модернизация системы общего образования, проведение мероприятий в области образования</t>
  </si>
  <si>
    <t>0230443621</t>
  </si>
  <si>
    <t>Мероприятий в области образования, направленные на поддержку молодых специалистов в многопрофильных организациях дополнительного образования</t>
  </si>
  <si>
    <t>Мероприятий в области образования, направленные на поддержку молодых специалистов в  организациях дополнительного образования художественно-эстетической направленности</t>
  </si>
  <si>
    <t>0230443622</t>
  </si>
  <si>
    <t>Мероприятий в области образования, направленные на поддержку молодых специалистов в  организациях дополнительного образования спортивной направленности (ДЮСШ)</t>
  </si>
  <si>
    <t>0230443623</t>
  </si>
  <si>
    <t>Подпрограмма "Предупреждение, спасение, помощь"</t>
  </si>
  <si>
    <t>1010000000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</si>
  <si>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детьми, за высокие результаты</t>
  </si>
  <si>
    <t>1010142330</t>
  </si>
  <si>
    <t>Подпрограмма "Обеспечение и управление"</t>
  </si>
  <si>
    <t>1020000000</t>
  </si>
  <si>
    <t>Мероприятия по организации отдыха, оздоровления, занятости детей и молодежи</t>
  </si>
  <si>
    <t>1020121320</t>
  </si>
  <si>
    <t>0830144100</t>
  </si>
  <si>
    <t>0840144100</t>
  </si>
  <si>
    <t>Мероприятия в сфере культуры и кинематографии</t>
  </si>
  <si>
    <t>Муниципальная программа «Развитие образования в Балтасинском муниципальном районе на 2016 – 2020 годы»</t>
  </si>
  <si>
    <t>Подпрограмма «Развитие дошкольного образования, включая инклюзивное  на 2016 – 2020 годы»</t>
  </si>
  <si>
    <t>Основное мероприятие Привлечение молодых специалистов в  дошкольные общеобразовательные организации</t>
  </si>
  <si>
    <t>0210400000</t>
  </si>
  <si>
    <t>Мероприятия в облати образования, направленные на поддержку молодых специалистов в  дошкольных общеобразовательных организациях</t>
  </si>
  <si>
    <t>Подпрограмма «Развитие общего образования, включая инклюзивное на 2016 – 2020 годы»</t>
  </si>
  <si>
    <t>Основное мероприятие Привлечение молодых специалистов в общеобразовательные организации</t>
  </si>
  <si>
    <t>0220100000</t>
  </si>
  <si>
    <t>Мероприятия в облати образования, направленные на поддержку молодых специалистов в общеобразовательных организациях</t>
  </si>
  <si>
    <t>Основное мероприятие Привлечение молодых специалистов в  организациях дополнительного образования</t>
  </si>
  <si>
    <t>0230400000</t>
  </si>
  <si>
    <t>Мероприятия в облати образования, направленные на поддержку молодых специалистов в  организациях дополнительного образования</t>
  </si>
  <si>
    <t>Мероприятия, направленные на развитие образования</t>
  </si>
  <si>
    <t>0220921110</t>
  </si>
  <si>
    <t>Основное мероприятие «Модернизация системы профессионального образования, проведение мероприятий в области образования»</t>
  </si>
  <si>
    <t>0240300000</t>
  </si>
  <si>
    <t>0240321110</t>
  </si>
  <si>
    <t>Реализация функций иных федеральных органов государственной власти</t>
  </si>
  <si>
    <t>ДРУГИЕ ОБЩЕГОСУДАРСТВЕННЫЕ РАСХОДЫ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</si>
  <si>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уровна</t>
  </si>
  <si>
    <t>ВОДНОЕ ХОЗЯЙСТВО</t>
  </si>
  <si>
    <t>Межбюджетные трасферты, передаваемые бюджетам поселений на решение вопросов местного значения, осуществляемое в привлечением средств самооблажения граждан, за счет средств бюджета РТ</t>
  </si>
  <si>
    <t>9900025141</t>
  </si>
  <si>
    <t>Подпрограмма "Реализация государственной политики в сфере архитектуры, градостроительства, строительства, промышленности строительных материалов, в жилищной сфере и коммунальном хозяйстве на 2014 – 2020 годы"</t>
  </si>
  <si>
    <t>0480000000</t>
  </si>
  <si>
    <t>Премирование победителей республиканского конкурса на звание "Самый благоустроенный населенный пункт Республики Татарстан"</t>
  </si>
  <si>
    <t>0480414200</t>
  </si>
  <si>
    <t>Пенсионное обеспечение</t>
  </si>
  <si>
    <t>Программа Балтасинского муниципального района по реализации антикорупционной политики на 2015-2020 годы</t>
  </si>
  <si>
    <t>Подпрограмма "Магистральный железнодорожный транспорт"</t>
  </si>
  <si>
    <t>9900092030</t>
  </si>
  <si>
    <t>Проведение Всероссийской сельскохозяйственной переписи в 2016 году за счет средств федерального бюджета</t>
  </si>
  <si>
    <t>9900053910</t>
  </si>
  <si>
    <t>2700000000</t>
  </si>
  <si>
    <t>2700100000</t>
  </si>
  <si>
    <t>2700112043</t>
  </si>
  <si>
    <t>Программа «Защита населения и территорий от чрезвычайных ситуаций, обеспечение  пожарной  безопасности  и безопасности   людей    на    водных    объектах в Балтасинском муниципальном районе на 2016-2020 годы»</t>
  </si>
  <si>
    <t>Подпрограмма "Организация деятельности по профилактике правонарушений и преступлений в Республике Татарстан на 2014 – 2020 годы"</t>
  </si>
  <si>
    <t>Подпрограмма "Устойчивое развитие сельских территорий"</t>
  </si>
  <si>
    <t>1470000000</t>
  </si>
  <si>
    <t>Софинансируемые расходы на реализацию мероприятий подпрограммы "Устойчивое развитие сельских территорий"</t>
  </si>
  <si>
    <t>14703R0180</t>
  </si>
  <si>
    <t>Капитальные вложения в объекты государственной (муниципальной) собственности</t>
  </si>
  <si>
    <t xml:space="preserve"> Реализация мероприятий подпрограммы "Устойчивое развитие сельских территорий" за счет средств федерального бюджета </t>
  </si>
  <si>
    <t>1470350180</t>
  </si>
  <si>
    <t>Транспорт</t>
  </si>
  <si>
    <t>Отдельные мероприятия в области других видов транспорта</t>
  </si>
  <si>
    <t>9900003170</t>
  </si>
  <si>
    <t>Муниципальная программа «О дорожных работах на дорогах общего пользования местного значения Балтасинского муниципального района на 2016 год»</t>
  </si>
  <si>
    <t>Д100000000</t>
  </si>
  <si>
    <t>Другие вопросы в области национальной политики</t>
  </si>
  <si>
    <t>Подпрограмма "Реализация мероприятий  Республиканской адресной программы по переселению граждан из аварийного жилищного фонда в 2014-2017 годах"</t>
  </si>
  <si>
    <t>0440000000</t>
  </si>
  <si>
    <t>Обеспечение мероприятий по переселению граждан из аварийного жилищного фонда за счет средств Фонда содействия по реформированию жилищно-коммунального хозяйства</t>
  </si>
  <si>
    <t>0440195020</t>
  </si>
  <si>
    <t xml:space="preserve">Обеспечение мероприятий по переселению граждан из аварийного жилищного фонда </t>
  </si>
  <si>
    <t>0440196020</t>
  </si>
  <si>
    <t>0450000000</t>
  </si>
  <si>
    <t>0450100000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</si>
  <si>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</si>
  <si>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</si>
  <si>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Программа «Охрана окружающей среды Балтасинского муниципального района на 2011-2015 годы»</t>
  </si>
  <si>
    <t>Мероприятия в облати образования, направленные на поддержку молодых специалистов в  организациях дополнительного образования художественно-эстетической направленности</t>
  </si>
  <si>
    <t>Мероприятия в облати образования, направленные на поддержку молодых специалистов в  организациях дополнительного образования спортивной направленности</t>
  </si>
  <si>
    <t>Мероприятия, направленные на поддержку тренеров-преподавателей и спортсменов-инструкторов, работающих в учреждениях по внешкольной работе с детьми за высокие результаты</t>
  </si>
  <si>
    <t>Мероприятия по организации отдыха, оздоровления, занятости детей и молодежи за счет средств бюджета Балтасинского муниципального района</t>
  </si>
  <si>
    <t>1010143650</t>
  </si>
  <si>
    <t>9900049100</t>
  </si>
  <si>
    <t>Реализация мероприятий подпрограммы "Устойчивое развитие сельских территорий" за счет средств федерального бюджета</t>
  </si>
  <si>
    <t>1470150180</t>
  </si>
  <si>
    <t>14701R0180</t>
  </si>
  <si>
    <t>1200000000</t>
  </si>
  <si>
    <t>1230000000</t>
  </si>
  <si>
    <t>Государственная поддержка муниципальных учреждений культуры</t>
  </si>
  <si>
    <t>08Ж0151470</t>
  </si>
  <si>
    <t>Подпрограмма «Поддержка народного творчества. Сохранение, возрождение и популяризация нематериального культурного наследия коренных народов Республики Татарстан на 2014 – 2020 годы»</t>
  </si>
  <si>
    <t>0870000000</t>
  </si>
  <si>
    <t>Основное мероприятие «Сохранение и популяризация нематериального культурного наследия»</t>
  </si>
  <si>
    <t>0870100000</t>
  </si>
  <si>
    <t>Гранты</t>
  </si>
  <si>
    <t>0870144050</t>
  </si>
  <si>
    <t>993</t>
  </si>
  <si>
    <t>к решению Балтасинского районного Совета</t>
  </si>
  <si>
    <t>Основное мероприятие Привлечение молодых специалистов в дошкольные образовательные организации</t>
  </si>
  <si>
    <t>02 1 04 00000</t>
  </si>
  <si>
    <t>02 1 04 43625</t>
  </si>
  <si>
    <t>02 2 01 0000 0</t>
  </si>
  <si>
    <t>02 2 01 4362 4</t>
  </si>
  <si>
    <t>02 2 09 0000 0</t>
  </si>
  <si>
    <t>02 2 09 2111 0</t>
  </si>
  <si>
    <t>02 2 09 2516 0</t>
  </si>
  <si>
    <t>Основное мероприятие Привлечение молодых специалистов в организациях дополнительного образования</t>
  </si>
  <si>
    <t>02 30 4 0000 0</t>
  </si>
  <si>
    <t>02 30 4 4362 1</t>
  </si>
  <si>
    <t>02 30 4 4362 2</t>
  </si>
  <si>
    <t>02 30 4 4362 3</t>
  </si>
  <si>
    <t>02 40 0 0000 0</t>
  </si>
  <si>
    <t xml:space="preserve">02 40 3 0000 0 </t>
  </si>
  <si>
    <t>02 40 3 2111 0</t>
  </si>
  <si>
    <t>Подпрограмма «Развитие системы оценки качества образования на 2016-2020 годы»</t>
  </si>
  <si>
    <t>04 4 00 0000 0</t>
  </si>
  <si>
    <t>04 4 01 9502 0</t>
  </si>
  <si>
    <t>04 4 01 9602 0</t>
  </si>
  <si>
    <t>Основное мероприятие "Другие вопросы в области жилищно-коммунального хозяйства"</t>
  </si>
  <si>
    <t>04 8 04 0000 0</t>
  </si>
  <si>
    <t>Премирование победителей республиканского конкурса на звание "самый благоустроенный населенный пункт Республики Татарстан"</t>
  </si>
  <si>
    <t>04 8 04 1420 0</t>
  </si>
  <si>
    <t>Муниципальная программа "Профилактика правонарушений и охрана общественного порядка в Балтасинском муниципальном районе на 2014-2016 годы"</t>
  </si>
  <si>
    <t>Подпрограмма «Организация деятельности по профилактике правонарушений и преступлений»</t>
  </si>
  <si>
    <t>Основное мероприятие «Совершенствование деятельности по профилактике правонарушений и преступлений»</t>
  </si>
  <si>
    <t xml:space="preserve">НАЦИОНАЛЬНАЯ БЕЗОПАСНОСТЬ И ПРАВООХРАНИТЕЛЬНАЯ ДЕЯТЕЛЬНОСТЬ </t>
  </si>
  <si>
    <t>06 3 01 1099 0</t>
  </si>
  <si>
    <t>Муниципальная программа «Защита населения и территорий от чрезвычайных ситуаций, обеспечение пожарной безопасности и безопасности людей на водных объектах в Балтасинском муниципальном районе на 2016 – 2020 годы»</t>
  </si>
  <si>
    <t>Подпрограмма «Снижение рисков и смягчение последствий чрезвычайных ситуаций природного и техногенного характера в Балтасинском муниципальном районе на 2016 – 2020 годы»</t>
  </si>
  <si>
    <t>08 4 01 4409 0</t>
  </si>
  <si>
    <t>08 7 00 0000 0</t>
  </si>
  <si>
    <t>08 7 01 0000 0</t>
  </si>
  <si>
    <t xml:space="preserve"> 08 7 01 4405 0</t>
  </si>
  <si>
    <t>08 Ж 01 5147 0</t>
  </si>
  <si>
    <t>Муниципальная программа «Охрана окружающей среды, воспроизводство и использование природных ресурсов Балтасинского муниципального района на 2016 – 2020 годы»</t>
  </si>
  <si>
    <t>10 1 01 4233 0</t>
  </si>
  <si>
    <t>Развитие детско-юношеского спорта</t>
  </si>
  <si>
    <t>10 1 01 4365 0</t>
  </si>
  <si>
    <t>Другие вопросв в области образования</t>
  </si>
  <si>
    <t>Подпрограмма «Организация отдыха детей и молодежи на 2014 – 2020 годы»</t>
  </si>
  <si>
    <t>10 2 00 0000 0</t>
  </si>
  <si>
    <t>Основное мероприятие «Создание условий для организации отдыха детей и молодежи, их оздоровления и повышение оздоровительного эффекта»</t>
  </si>
  <si>
    <t>10 2 01 0000 0</t>
  </si>
  <si>
    <t>Мероприятия по организации отдыха, оздоровления</t>
  </si>
  <si>
    <t>10 2 01 2132 0</t>
  </si>
  <si>
    <t xml:space="preserve"> 12 3 02 4531 0</t>
  </si>
  <si>
    <t>СРЕДСТВА МАССОВОЙ ИНФОРМАЦИИ</t>
  </si>
  <si>
    <t>14 7 00 0000 0</t>
  </si>
  <si>
    <t>Основное мероприятие "Улучшение жилищных условий граждан, проживающих в сельское местности, в том числе молодых семей и молодых специалистов"</t>
  </si>
  <si>
    <t>14 7 01 0000 0</t>
  </si>
  <si>
    <t>14 7 01 5018 0</t>
  </si>
  <si>
    <t xml:space="preserve"> Софинансируемые расходы на реализацию мероприятий подпрограммы "Устойчивое развитие сельских территорий" </t>
  </si>
  <si>
    <t>14 7 01 R018 0</t>
  </si>
  <si>
    <t>Основное мероприятие "Комплексное  обустройство площадок под компактную жилищную застройку"</t>
  </si>
  <si>
    <t>14 7 03 0000 0</t>
  </si>
  <si>
    <t>14 7 03 5018 0</t>
  </si>
  <si>
    <t>Капитальные вложения в объекты недвижимого имущества государственной (муниципальной) собственности</t>
  </si>
  <si>
    <t>14 7 03 R018 0</t>
  </si>
  <si>
    <t xml:space="preserve"> Ж1 0 00 7604 0</t>
  </si>
  <si>
    <t>Д1 0 00 03650</t>
  </si>
  <si>
    <t>24 0 00 0000 0</t>
  </si>
  <si>
    <t>24 1 00 0000 0</t>
  </si>
  <si>
    <t>Основное мероприятие «Осуществление политики в сфере юстиции в пределах полномочий Республики Татарстан»</t>
  </si>
  <si>
    <t>24 1 01 0000 0</t>
  </si>
  <si>
    <t>24 1 01 2539 0</t>
  </si>
  <si>
    <t>Отдельные мероприятия по отдельным видам транспорта</t>
  </si>
  <si>
    <t>99 0 00 0317 0</t>
  </si>
  <si>
    <t>МБТ, передаваемые бюджетам поселений на решение вопросов местного значения, осуществляемое с привлечением средств самооблажения граждан, за счет средств бюджета РТ</t>
  </si>
  <si>
    <t>99 0 00 2514 1</t>
  </si>
  <si>
    <t>99 0 00 2515 1</t>
  </si>
  <si>
    <t>Охрана объектов оастительного и животного мира и среды их обитания</t>
  </si>
  <si>
    <t>99 0 00 2540 0</t>
  </si>
  <si>
    <t>99 0 00 4910 0</t>
  </si>
  <si>
    <t xml:space="preserve">Пенсионное обеспечение </t>
  </si>
  <si>
    <t>99 0 00 5391 0</t>
  </si>
  <si>
    <t>99 0 00 9203 0</t>
  </si>
  <si>
    <t>305</t>
  </si>
  <si>
    <t>9900002040</t>
  </si>
  <si>
    <t>0720022670</t>
  </si>
  <si>
    <t>0610010990</t>
  </si>
  <si>
    <t>Основное мероприятие «Реализация мероприятий в области охраны труда»</t>
  </si>
  <si>
    <t>Мероприятия по улучшению условий и охраны труда в Республике Татарстан</t>
  </si>
  <si>
    <t>Основное мероприятие «Проведение профилактических мероприятий по усилению противодействия потреблению наркотиков»</t>
  </si>
  <si>
    <t>Подпрограмма  улучшения условий и охраны труда в Балтасинском муниципальном районе Республики Татарстан на 2016-2018 годы</t>
  </si>
  <si>
    <t>Подпрограмма "Профилактика наркотизации населения в Балтасинском муниципальном районе на 2017-2020 годы"</t>
  </si>
  <si>
    <t>06 1 00 1099 0</t>
  </si>
  <si>
    <t>07 2 00 2267 0</t>
  </si>
  <si>
    <t>08 3 01 4410 0</t>
  </si>
  <si>
    <t>08 4 01 4410 0</t>
  </si>
  <si>
    <t>Подпрограмма «Развитие концертных организаций и исполнительского искусства на 2014 – 2020 годы»</t>
  </si>
  <si>
    <t>99 0 00 9043 0</t>
  </si>
  <si>
    <t xml:space="preserve">02 2 09 4360 0 </t>
  </si>
  <si>
    <t>05 0 00 0000 0</t>
  </si>
  <si>
    <t>05 2 00 0000 0</t>
  </si>
  <si>
    <t>05 2 01 0000 0</t>
  </si>
  <si>
    <t>05 2 01 1550 0</t>
  </si>
  <si>
    <t>Подпрограмма «Улучшение условий и охраны труда в Балтасинском муниципальном районе на 2016 – 2018 годы»</t>
  </si>
  <si>
    <t>06 4 00 0000 0</t>
  </si>
  <si>
    <t>06 4 01 0000 0</t>
  </si>
  <si>
    <t>06 4 01 1099 0</t>
  </si>
  <si>
    <t xml:space="preserve">Распределение бюджетных ассигнований по целевым статьям 
(государственным и муниципальным  программам Балтасинского муници-пального района и непрограммным направлениям деятельности), группам видов расходов, разделам, подразделам классификации расходов бюджетов 
бюджета Балтасинского муниципального района на 2017 год
</t>
  </si>
  <si>
    <t>РАСХОДОВ БЮДЖЕТА БАЛТАСИНСКОГО МУНИЦИПАЛЬНОГО РАЙОНА НА 2017 ГОД.</t>
  </si>
  <si>
    <t xml:space="preserve">Балтасинского районного Совета </t>
  </si>
  <si>
    <r>
      <t>к решению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Балтасинского</t>
    </r>
  </si>
  <si>
    <t>№ 79 от 03.05.2017 года</t>
  </si>
  <si>
    <r>
      <t>№ 79 от 03.05.2017 года</t>
    </r>
    <r>
      <rPr>
        <b/>
        <sz val="10"/>
        <color indexed="8"/>
        <rFont val="Times New Roman"/>
        <family val="1"/>
      </rPr>
      <t xml:space="preserve">                                                                                        </t>
    </r>
  </si>
  <si>
    <t>Приложение № 10</t>
  </si>
  <si>
    <t xml:space="preserve">                                                                                                                                                                               Приложение № 24                       </t>
  </si>
  <si>
    <t>№ 79 от 03.05.2017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</si>
</sst>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?"/>
    <numFmt numFmtId="166" formatCode="0.000"/>
    <numFmt numFmtId="167" formatCode="0.0"/>
    <numFmt numFmtId="168" formatCode="#,##0.0"/>
    <numFmt numFmtId="169" formatCode="_-* #,##0.0_р_._-;\-* #,##0.0_р_._-;_-* &quot;-&quot;??_р_._-;_-@_-"/>
    <numFmt numFmtId="170" formatCode="_-* #,##0.000_р_._-;\-* #,##0.000_р_._-;_-* &quot;-&quot;?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"/>
    <numFmt numFmtId="176" formatCode="0.00000"/>
    <numFmt numFmtId="177" formatCode="0.000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8"/>
      <name val="Arial Narrow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i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/>
      <bottom style="dashed"/>
    </border>
    <border>
      <left style="dashed"/>
      <right style="dashed"/>
      <top style="dashed"/>
      <bottom style="dashed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3" fillId="0" borderId="10" xfId="53" applyFont="1" applyBorder="1" applyAlignment="1">
      <alignment horizontal="center"/>
      <protection/>
    </xf>
    <xf numFmtId="0" fontId="4" fillId="0" borderId="0" xfId="53" applyFont="1">
      <alignment/>
      <protection/>
    </xf>
    <xf numFmtId="49" fontId="3" fillId="0" borderId="0" xfId="53" applyNumberFormat="1" applyFont="1" applyAlignment="1">
      <alignment horizontal="center" vertical="top"/>
      <protection/>
    </xf>
    <xf numFmtId="0" fontId="3" fillId="0" borderId="0" xfId="53" applyFont="1" applyAlignment="1">
      <alignment horizontal="center"/>
      <protection/>
    </xf>
    <xf numFmtId="49" fontId="3" fillId="0" borderId="0" xfId="53" applyNumberFormat="1" applyFont="1" applyAlignment="1">
      <alignment horizontal="center" vertical="top" wrapText="1"/>
      <protection/>
    </xf>
    <xf numFmtId="0" fontId="3" fillId="0" borderId="0" xfId="53" applyFont="1" applyAlignment="1">
      <alignment horizontal="center" vertical="top"/>
      <protection/>
    </xf>
    <xf numFmtId="0" fontId="6" fillId="0" borderId="0" xfId="42" applyFont="1" applyAlignment="1" applyProtection="1">
      <alignment horizontal="left"/>
      <protection/>
    </xf>
    <xf numFmtId="0" fontId="3" fillId="0" borderId="10" xfId="53" applyFont="1" applyBorder="1" applyAlignment="1">
      <alignment horizontal="center" vertical="center" wrapText="1"/>
      <protection/>
    </xf>
    <xf numFmtId="49" fontId="3" fillId="0" borderId="10" xfId="53" applyNumberFormat="1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top"/>
      <protection/>
    </xf>
    <xf numFmtId="49" fontId="7" fillId="0" borderId="10" xfId="53" applyNumberFormat="1" applyFont="1" applyBorder="1" applyAlignment="1">
      <alignment horizontal="left" vertical="center" wrapText="1"/>
      <protection/>
    </xf>
    <xf numFmtId="49" fontId="7" fillId="0" borderId="10" xfId="53" applyNumberFormat="1" applyFont="1" applyBorder="1" applyAlignment="1">
      <alignment horizontal="center" vertical="center" wrapText="1"/>
      <protection/>
    </xf>
    <xf numFmtId="164" fontId="7" fillId="0" borderId="10" xfId="53" applyNumberFormat="1" applyFont="1" applyBorder="1" applyAlignment="1">
      <alignment horizontal="center" vertical="center" wrapText="1"/>
      <protection/>
    </xf>
    <xf numFmtId="4" fontId="7" fillId="0" borderId="11" xfId="53" applyNumberFormat="1" applyFont="1" applyBorder="1" applyAlignment="1">
      <alignment horizontal="right" vertical="center" wrapText="1"/>
      <protection/>
    </xf>
    <xf numFmtId="165" fontId="3" fillId="0" borderId="10" xfId="53" applyNumberFormat="1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164" fontId="3" fillId="0" borderId="10" xfId="53" applyNumberFormat="1" applyFont="1" applyBorder="1" applyAlignment="1">
      <alignment horizontal="center" vertical="center" wrapText="1"/>
      <protection/>
    </xf>
    <xf numFmtId="4" fontId="3" fillId="0" borderId="11" xfId="53" applyNumberFormat="1" applyFont="1" applyBorder="1" applyAlignment="1">
      <alignment horizontal="right" vertical="center" wrapText="1"/>
      <protection/>
    </xf>
    <xf numFmtId="49" fontId="3" fillId="0" borderId="10" xfId="53" applyNumberFormat="1" applyFont="1" applyBorder="1" applyAlignment="1">
      <alignment horizontal="left" vertical="center" wrapText="1"/>
      <protection/>
    </xf>
    <xf numFmtId="164" fontId="3" fillId="0" borderId="0" xfId="53" applyNumberFormat="1" applyFont="1">
      <alignment/>
      <protection/>
    </xf>
    <xf numFmtId="165" fontId="7" fillId="0" borderId="10" xfId="53" applyNumberFormat="1" applyFont="1" applyBorder="1" applyAlignment="1">
      <alignment horizontal="left" vertical="center" wrapText="1"/>
      <protection/>
    </xf>
    <xf numFmtId="0" fontId="7" fillId="0" borderId="10" xfId="53" applyFont="1" applyBorder="1" applyAlignment="1">
      <alignment vertical="top" wrapText="1"/>
      <protection/>
    </xf>
    <xf numFmtId="49" fontId="7" fillId="0" borderId="10" xfId="53" applyNumberFormat="1" applyFont="1" applyBorder="1" applyAlignment="1">
      <alignment horizontal="center" vertical="top" wrapText="1"/>
      <protection/>
    </xf>
    <xf numFmtId="164" fontId="7" fillId="0" borderId="10" xfId="53" applyNumberFormat="1" applyFont="1" applyBorder="1" applyAlignment="1">
      <alignment horizontal="center" vertical="top"/>
      <protection/>
    </xf>
    <xf numFmtId="0" fontId="7" fillId="0" borderId="0" xfId="53" applyFont="1">
      <alignment/>
      <protection/>
    </xf>
    <xf numFmtId="0" fontId="8" fillId="0" borderId="10" xfId="53" applyFont="1" applyBorder="1" applyAlignment="1">
      <alignment horizontal="left" wrapText="1"/>
      <protection/>
    </xf>
    <xf numFmtId="164" fontId="3" fillId="0" borderId="10" xfId="53" applyNumberFormat="1" applyFont="1" applyBorder="1" applyAlignment="1">
      <alignment horizontal="center" vertical="top"/>
      <protection/>
    </xf>
    <xf numFmtId="0" fontId="8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vertical="center" wrapText="1"/>
      <protection/>
    </xf>
    <xf numFmtId="49" fontId="7" fillId="0" borderId="10" xfId="53" applyNumberFormat="1" applyFont="1" applyBorder="1" applyAlignment="1">
      <alignment horizontal="left" vertical="top" wrapText="1"/>
      <protection/>
    </xf>
    <xf numFmtId="49" fontId="3" fillId="0" borderId="0" xfId="53" applyNumberFormat="1" applyFont="1" applyBorder="1" applyAlignment="1">
      <alignment vertical="top"/>
      <protection/>
    </xf>
    <xf numFmtId="49" fontId="3" fillId="0" borderId="0" xfId="53" applyNumberFormat="1" applyFont="1" applyBorder="1" applyAlignment="1">
      <alignment horizontal="center" vertical="top" wrapText="1"/>
      <protection/>
    </xf>
    <xf numFmtId="3" fontId="3" fillId="0" borderId="0" xfId="53" applyNumberFormat="1" applyFont="1" applyBorder="1" applyAlignment="1">
      <alignment horizontal="center" vertical="top"/>
      <protection/>
    </xf>
    <xf numFmtId="166" fontId="3" fillId="0" borderId="0" xfId="53" applyNumberFormat="1" applyFont="1">
      <alignment/>
      <protection/>
    </xf>
    <xf numFmtId="0" fontId="2" fillId="0" borderId="0" xfId="53">
      <alignment/>
      <protection/>
    </xf>
    <xf numFmtId="0" fontId="3" fillId="0" borderId="0" xfId="53" applyFont="1" applyBorder="1" applyAlignment="1">
      <alignment horizontal="center" vertical="top"/>
      <protection/>
    </xf>
    <xf numFmtId="49" fontId="3" fillId="0" borderId="0" xfId="53" applyNumberFormat="1" applyFont="1" applyAlignment="1">
      <alignment vertical="top"/>
      <protection/>
    </xf>
    <xf numFmtId="0" fontId="3" fillId="33" borderId="10" xfId="53" applyFont="1" applyFill="1" applyBorder="1" applyAlignment="1">
      <alignment horizontal="left" vertical="top" wrapText="1"/>
      <protection/>
    </xf>
    <xf numFmtId="0" fontId="4" fillId="33" borderId="10" xfId="53" applyFont="1" applyFill="1" applyBorder="1" applyAlignment="1">
      <alignment horizontal="center" vertical="top" wrapText="1"/>
      <protection/>
    </xf>
    <xf numFmtId="0" fontId="4" fillId="33" borderId="10" xfId="53" applyFont="1" applyFill="1" applyBorder="1" applyAlignment="1">
      <alignment vertical="top" wrapText="1"/>
      <protection/>
    </xf>
    <xf numFmtId="0" fontId="4" fillId="33" borderId="12" xfId="53" applyFont="1" applyFill="1" applyBorder="1" applyAlignment="1">
      <alignment vertical="top" wrapText="1"/>
      <protection/>
    </xf>
    <xf numFmtId="0" fontId="4" fillId="0" borderId="10" xfId="53" applyFont="1" applyBorder="1" applyAlignment="1">
      <alignment horizontal="center" vertical="top" wrapText="1"/>
      <protection/>
    </xf>
    <xf numFmtId="0" fontId="4" fillId="33" borderId="12" xfId="53" applyFont="1" applyFill="1" applyBorder="1" applyAlignment="1">
      <alignment horizontal="center" vertical="top" wrapText="1"/>
      <protection/>
    </xf>
    <xf numFmtId="4" fontId="3" fillId="0" borderId="0" xfId="53" applyNumberFormat="1" applyFont="1" applyBorder="1" applyAlignment="1">
      <alignment horizontal="right" vertical="center" wrapText="1"/>
      <protection/>
    </xf>
    <xf numFmtId="0" fontId="3" fillId="0" borderId="0" xfId="53" applyFont="1" applyAlignment="1">
      <alignment/>
      <protection/>
    </xf>
    <xf numFmtId="0" fontId="3" fillId="0" borderId="13" xfId="53" applyFont="1" applyBorder="1" applyAlignment="1">
      <alignment horizontal="center"/>
      <protection/>
    </xf>
    <xf numFmtId="49" fontId="3" fillId="0" borderId="10" xfId="53" applyNumberFormat="1" applyFont="1" applyBorder="1" applyAlignment="1">
      <alignment vertical="center" wrapText="1"/>
      <protection/>
    </xf>
    <xf numFmtId="49" fontId="3" fillId="0" borderId="10" xfId="53" applyNumberFormat="1" applyFont="1" applyBorder="1" applyAlignment="1">
      <alignment horizontal="center" vertical="center"/>
      <protection/>
    </xf>
    <xf numFmtId="3" fontId="3" fillId="0" borderId="10" xfId="53" applyNumberFormat="1" applyFont="1" applyFill="1" applyBorder="1" applyAlignment="1">
      <alignment horizontal="right"/>
      <protection/>
    </xf>
    <xf numFmtId="49" fontId="3" fillId="0" borderId="10" xfId="53" applyNumberFormat="1" applyFont="1" applyFill="1" applyBorder="1" applyAlignment="1">
      <alignment vertical="center" wrapText="1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2" fontId="3" fillId="0" borderId="10" xfId="53" applyNumberFormat="1" applyFont="1" applyBorder="1" applyAlignment="1">
      <alignment vertical="justify"/>
      <protection/>
    </xf>
    <xf numFmtId="49" fontId="3" fillId="0" borderId="10" xfId="53" applyNumberFormat="1" applyFont="1" applyBorder="1" applyAlignment="1">
      <alignment horizontal="center" vertical="center"/>
      <protection/>
    </xf>
    <xf numFmtId="164" fontId="3" fillId="0" borderId="10" xfId="53" applyNumberFormat="1" applyFont="1" applyBorder="1" applyAlignment="1">
      <alignment horizontal="right"/>
      <protection/>
    </xf>
    <xf numFmtId="164" fontId="3" fillId="0" borderId="10" xfId="53" applyNumberFormat="1" applyFont="1" applyFill="1" applyBorder="1" applyAlignment="1">
      <alignment horizontal="right"/>
      <protection/>
    </xf>
    <xf numFmtId="0" fontId="3" fillId="0" borderId="0" xfId="53" applyFont="1" applyAlignment="1">
      <alignment vertical="justify"/>
      <protection/>
    </xf>
    <xf numFmtId="49" fontId="12" fillId="0" borderId="14" xfId="56" applyNumberFormat="1" applyFont="1" applyBorder="1" applyAlignment="1">
      <alignment horizontal="center" vertical="center" wrapText="1"/>
      <protection/>
    </xf>
    <xf numFmtId="49" fontId="10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2" fontId="3" fillId="0" borderId="10" xfId="53" applyNumberFormat="1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top" wrapText="1"/>
    </xf>
    <xf numFmtId="12" fontId="7" fillId="0" borderId="10" xfId="53" applyNumberFormat="1" applyFont="1" applyBorder="1" applyAlignment="1">
      <alignment horizontal="center" vertical="center" wrapText="1"/>
      <protection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10" xfId="0" applyFont="1" applyBorder="1" applyAlignment="1">
      <alignment vertical="top" wrapText="1"/>
    </xf>
    <xf numFmtId="49" fontId="66" fillId="0" borderId="10" xfId="0" applyNumberFormat="1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0" fontId="67" fillId="0" borderId="10" xfId="0" applyFont="1" applyBorder="1" applyAlignment="1">
      <alignment vertical="top" wrapText="1"/>
    </xf>
    <xf numFmtId="49" fontId="67" fillId="0" borderId="10" xfId="0" applyNumberFormat="1" applyFont="1" applyBorder="1" applyAlignment="1">
      <alignment horizontal="center" vertical="top" wrapText="1"/>
    </xf>
    <xf numFmtId="0" fontId="16" fillId="34" borderId="10" xfId="0" applyFont="1" applyFill="1" applyBorder="1" applyAlignment="1">
      <alignment wrapText="1"/>
    </xf>
    <xf numFmtId="0" fontId="68" fillId="0" borderId="10" xfId="0" applyFont="1" applyBorder="1" applyAlignment="1">
      <alignment wrapText="1"/>
    </xf>
    <xf numFmtId="0" fontId="69" fillId="0" borderId="10" xfId="0" applyFont="1" applyBorder="1" applyAlignment="1">
      <alignment wrapText="1"/>
    </xf>
    <xf numFmtId="0" fontId="67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justify" vertical="top" wrapText="1"/>
    </xf>
    <xf numFmtId="49" fontId="69" fillId="0" borderId="10" xfId="0" applyNumberFormat="1" applyFont="1" applyBorder="1" applyAlignment="1">
      <alignment horizontal="center" wrapText="1"/>
    </xf>
    <xf numFmtId="0" fontId="69" fillId="0" borderId="10" xfId="0" applyFont="1" applyBorder="1" applyAlignment="1">
      <alignment horizontal="center" wrapText="1"/>
    </xf>
    <xf numFmtId="0" fontId="69" fillId="0" borderId="13" xfId="0" applyFont="1" applyBorder="1" applyAlignment="1">
      <alignment wrapText="1"/>
    </xf>
    <xf numFmtId="0" fontId="69" fillId="0" borderId="13" xfId="0" applyFont="1" applyBorder="1" applyAlignment="1">
      <alignment vertical="top" wrapText="1"/>
    </xf>
    <xf numFmtId="49" fontId="67" fillId="0" borderId="10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70" fillId="0" borderId="10" xfId="0" applyNumberFormat="1" applyFont="1" applyBorder="1" applyAlignment="1">
      <alignment horizontal="center" vertical="top" wrapText="1"/>
    </xf>
    <xf numFmtId="0" fontId="70" fillId="0" borderId="10" xfId="0" applyFont="1" applyBorder="1" applyAlignment="1">
      <alignment horizontal="center" vertical="top" wrapText="1"/>
    </xf>
    <xf numFmtId="0" fontId="68" fillId="0" borderId="10" xfId="0" applyFont="1" applyBorder="1" applyAlignment="1">
      <alignment horizontal="justify" vertical="top" wrapText="1"/>
    </xf>
    <xf numFmtId="49" fontId="69" fillId="0" borderId="11" xfId="0" applyNumberFormat="1" applyFont="1" applyBorder="1" applyAlignment="1">
      <alignment horizontal="center" vertical="top" wrapText="1"/>
    </xf>
    <xf numFmtId="0" fontId="68" fillId="0" borderId="12" xfId="0" applyFont="1" applyBorder="1" applyAlignment="1">
      <alignment horizontal="justify" wrapText="1"/>
    </xf>
    <xf numFmtId="0" fontId="69" fillId="0" borderId="15" xfId="0" applyFont="1" applyBorder="1" applyAlignment="1">
      <alignment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53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49" fontId="69" fillId="0" borderId="10" xfId="0" applyNumberFormat="1" applyFont="1" applyBorder="1" applyAlignment="1">
      <alignment wrapText="1"/>
    </xf>
    <xf numFmtId="49" fontId="71" fillId="0" borderId="10" xfId="0" applyNumberFormat="1" applyFont="1" applyBorder="1" applyAlignment="1">
      <alignment vertical="top" wrapText="1"/>
    </xf>
    <xf numFmtId="49" fontId="72" fillId="0" borderId="10" xfId="0" applyNumberFormat="1" applyFont="1" applyBorder="1" applyAlignment="1">
      <alignment horizontal="center" vertical="top" wrapText="1"/>
    </xf>
    <xf numFmtId="49" fontId="72" fillId="0" borderId="10" xfId="0" applyNumberFormat="1" applyFont="1" applyBorder="1" applyAlignment="1">
      <alignment horizontal="justify" wrapText="1"/>
    </xf>
    <xf numFmtId="49" fontId="65" fillId="0" borderId="10" xfId="0" applyNumberFormat="1" applyFont="1" applyBorder="1" applyAlignment="1">
      <alignment vertical="top" wrapText="1"/>
    </xf>
    <xf numFmtId="49" fontId="71" fillId="0" borderId="10" xfId="0" applyNumberFormat="1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top" wrapText="1"/>
    </xf>
    <xf numFmtId="49" fontId="68" fillId="0" borderId="10" xfId="0" applyNumberFormat="1" applyFont="1" applyBorder="1" applyAlignment="1">
      <alignment horizontal="justify" wrapText="1"/>
    </xf>
    <xf numFmtId="49" fontId="72" fillId="0" borderId="10" xfId="0" applyNumberFormat="1" applyFont="1" applyBorder="1" applyAlignment="1">
      <alignment vertical="top" wrapText="1"/>
    </xf>
    <xf numFmtId="0" fontId="63" fillId="0" borderId="10" xfId="0" applyFont="1" applyBorder="1" applyAlignment="1">
      <alignment horizontal="center" vertical="top" wrapText="1"/>
    </xf>
    <xf numFmtId="49" fontId="69" fillId="0" borderId="10" xfId="0" applyNumberFormat="1" applyFont="1" applyBorder="1" applyAlignment="1">
      <alignment horizontal="justify" vertical="top" wrapText="1"/>
    </xf>
    <xf numFmtId="0" fontId="69" fillId="0" borderId="10" xfId="0" applyNumberFormat="1" applyFont="1" applyBorder="1" applyAlignment="1">
      <alignment vertical="top" wrapText="1"/>
    </xf>
    <xf numFmtId="49" fontId="71" fillId="0" borderId="10" xfId="0" applyNumberFormat="1" applyFont="1" applyBorder="1" applyAlignment="1">
      <alignment horizontal="justify" wrapText="1"/>
    </xf>
    <xf numFmtId="0" fontId="73" fillId="0" borderId="10" xfId="0" applyFont="1" applyBorder="1" applyAlignment="1">
      <alignment horizontal="center" vertical="top" wrapText="1"/>
    </xf>
    <xf numFmtId="49" fontId="68" fillId="0" borderId="10" xfId="0" applyNumberFormat="1" applyFont="1" applyBorder="1" applyAlignment="1">
      <alignment wrapText="1"/>
    </xf>
    <xf numFmtId="49" fontId="64" fillId="0" borderId="10" xfId="0" applyNumberFormat="1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0" fontId="16" fillId="0" borderId="0" xfId="53" applyFont="1">
      <alignment/>
      <protection/>
    </xf>
    <xf numFmtId="0" fontId="16" fillId="0" borderId="0" xfId="53" applyFont="1" applyAlignment="1">
      <alignment/>
      <protection/>
    </xf>
    <xf numFmtId="0" fontId="0" fillId="0" borderId="0" xfId="0" applyAlignment="1">
      <alignment vertical="center" wrapText="1"/>
    </xf>
    <xf numFmtId="0" fontId="74" fillId="0" borderId="0" xfId="0" applyFont="1" applyAlignment="1">
      <alignment horizontal="center" vertical="center"/>
    </xf>
    <xf numFmtId="0" fontId="71" fillId="0" borderId="0" xfId="0" applyFont="1" applyAlignment="1">
      <alignment horizontal="right" vertical="center"/>
    </xf>
    <xf numFmtId="0" fontId="75" fillId="0" borderId="10" xfId="0" applyFont="1" applyBorder="1" applyAlignment="1">
      <alignment horizontal="justify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right" vertical="center" wrapText="1"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right" vertical="center" wrapText="1"/>
    </xf>
    <xf numFmtId="0" fontId="69" fillId="0" borderId="10" xfId="0" applyFont="1" applyBorder="1" applyAlignment="1">
      <alignment horizontal="justify" vertical="center" wrapText="1"/>
    </xf>
    <xf numFmtId="0" fontId="69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justify" vertical="center" wrapText="1"/>
    </xf>
    <xf numFmtId="0" fontId="69" fillId="0" borderId="13" xfId="0" applyFont="1" applyBorder="1" applyAlignment="1">
      <alignment horizontal="center" vertical="top" wrapText="1"/>
    </xf>
    <xf numFmtId="49" fontId="69" fillId="0" borderId="13" xfId="0" applyNumberFormat="1" applyFont="1" applyBorder="1" applyAlignment="1">
      <alignment horizontal="center" vertical="top" wrapText="1"/>
    </xf>
    <xf numFmtId="0" fontId="68" fillId="0" borderId="10" xfId="0" applyFont="1" applyBorder="1" applyAlignment="1">
      <alignment horizontal="justify" wrapText="1"/>
    </xf>
    <xf numFmtId="0" fontId="69" fillId="0" borderId="10" xfId="0" applyFont="1" applyBorder="1" applyAlignment="1">
      <alignment horizontal="center" vertical="top" wrapText="1"/>
    </xf>
    <xf numFmtId="0" fontId="68" fillId="0" borderId="10" xfId="0" applyFont="1" applyBorder="1" applyAlignment="1">
      <alignment vertical="top" wrapText="1"/>
    </xf>
    <xf numFmtId="49" fontId="69" fillId="0" borderId="10" xfId="0" applyNumberFormat="1" applyFont="1" applyBorder="1" applyAlignment="1">
      <alignment horizontal="center" vertical="top" wrapText="1"/>
    </xf>
    <xf numFmtId="0" fontId="69" fillId="0" borderId="10" xfId="0" applyFont="1" applyBorder="1" applyAlignment="1">
      <alignment horizontal="justify" wrapText="1"/>
    </xf>
    <xf numFmtId="0" fontId="69" fillId="0" borderId="10" xfId="0" applyFont="1" applyBorder="1" applyAlignment="1">
      <alignment vertical="top" wrapText="1"/>
    </xf>
    <xf numFmtId="49" fontId="65" fillId="0" borderId="10" xfId="0" applyNumberFormat="1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49" fontId="69" fillId="0" borderId="10" xfId="0" applyNumberFormat="1" applyFont="1" applyBorder="1" applyAlignment="1">
      <alignment vertical="top" wrapText="1"/>
    </xf>
    <xf numFmtId="0" fontId="72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justify" wrapText="1"/>
    </xf>
    <xf numFmtId="49" fontId="69" fillId="0" borderId="10" xfId="0" applyNumberFormat="1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68" fillId="0" borderId="10" xfId="0" applyFont="1" applyBorder="1" applyAlignment="1">
      <alignment horizontal="justify" wrapText="1"/>
    </xf>
    <xf numFmtId="0" fontId="68" fillId="0" borderId="10" xfId="0" applyFont="1" applyBorder="1" applyAlignment="1">
      <alignment vertical="top" wrapText="1"/>
    </xf>
    <xf numFmtId="49" fontId="69" fillId="0" borderId="15" xfId="0" applyNumberFormat="1" applyFont="1" applyFill="1" applyBorder="1" applyAlignment="1">
      <alignment horizontal="center" vertical="top" wrapText="1"/>
    </xf>
    <xf numFmtId="49" fontId="69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75" fillId="0" borderId="10" xfId="0" applyNumberFormat="1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 wrapText="1"/>
    </xf>
    <xf numFmtId="49" fontId="69" fillId="0" borderId="10" xfId="0" applyNumberFormat="1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vertical="top" wrapText="1"/>
    </xf>
    <xf numFmtId="49" fontId="69" fillId="0" borderId="10" xfId="0" applyNumberFormat="1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vertical="top" wrapText="1"/>
    </xf>
    <xf numFmtId="2" fontId="17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center" vertical="top" wrapText="1"/>
    </xf>
    <xf numFmtId="2" fontId="16" fillId="0" borderId="13" xfId="0" applyNumberFormat="1" applyFont="1" applyBorder="1" applyAlignment="1">
      <alignment horizontal="center" vertical="top" wrapText="1"/>
    </xf>
    <xf numFmtId="2" fontId="18" fillId="0" borderId="10" xfId="0" applyNumberFormat="1" applyFont="1" applyBorder="1" applyAlignment="1">
      <alignment horizontal="center" vertical="top" wrapText="1"/>
    </xf>
    <xf numFmtId="2" fontId="16" fillId="34" borderId="10" xfId="0" applyNumberFormat="1" applyFont="1" applyFill="1" applyBorder="1" applyAlignment="1">
      <alignment horizontal="center" vertical="top" wrapText="1"/>
    </xf>
    <xf numFmtId="2" fontId="16" fillId="0" borderId="15" xfId="0" applyNumberFormat="1" applyFont="1" applyBorder="1" applyAlignment="1">
      <alignment horizontal="center" vertical="top" wrapText="1"/>
    </xf>
    <xf numFmtId="2" fontId="17" fillId="0" borderId="10" xfId="0" applyNumberFormat="1" applyFont="1" applyBorder="1" applyAlignment="1">
      <alignment vertical="top" wrapText="1"/>
    </xf>
    <xf numFmtId="0" fontId="68" fillId="0" borderId="10" xfId="0" applyFont="1" applyBorder="1" applyAlignment="1">
      <alignment vertical="top" wrapText="1"/>
    </xf>
    <xf numFmtId="49" fontId="69" fillId="0" borderId="10" xfId="0" applyNumberFormat="1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justify" wrapText="1"/>
    </xf>
    <xf numFmtId="49" fontId="69" fillId="0" borderId="10" xfId="0" applyNumberFormat="1" applyFont="1" applyBorder="1" applyAlignment="1">
      <alignment horizontal="left" vertical="top" wrapText="1"/>
    </xf>
    <xf numFmtId="0" fontId="69" fillId="0" borderId="10" xfId="0" applyFont="1" applyBorder="1" applyAlignment="1">
      <alignment horizontal="justify" wrapText="1"/>
    </xf>
    <xf numFmtId="0" fontId="69" fillId="0" borderId="10" xfId="0" applyFont="1" applyBorder="1" applyAlignment="1">
      <alignment horizontal="right" vertical="center" wrapText="1"/>
    </xf>
    <xf numFmtId="49" fontId="69" fillId="0" borderId="10" xfId="0" applyNumberFormat="1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vertical="top" wrapText="1"/>
    </xf>
    <xf numFmtId="49" fontId="69" fillId="0" borderId="10" xfId="0" applyNumberFormat="1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vertical="top" wrapText="1"/>
    </xf>
    <xf numFmtId="0" fontId="69" fillId="0" borderId="10" xfId="0" applyFont="1" applyBorder="1" applyAlignment="1">
      <alignment vertical="top" wrapText="1"/>
    </xf>
    <xf numFmtId="0" fontId="53" fillId="0" borderId="0" xfId="0" applyFont="1" applyAlignment="1">
      <alignment vertical="center" wrapText="1"/>
    </xf>
    <xf numFmtId="0" fontId="69" fillId="0" borderId="10" xfId="0" applyFont="1" applyBorder="1" applyAlignment="1">
      <alignment horizontal="justify" wrapText="1"/>
    </xf>
    <xf numFmtId="0" fontId="68" fillId="0" borderId="10" xfId="0" applyFont="1" applyBorder="1" applyAlignment="1">
      <alignment vertical="top" wrapText="1"/>
    </xf>
    <xf numFmtId="0" fontId="69" fillId="0" borderId="10" xfId="0" applyFont="1" applyBorder="1" applyAlignment="1">
      <alignment vertical="top" wrapText="1"/>
    </xf>
    <xf numFmtId="0" fontId="75" fillId="0" borderId="10" xfId="0" applyFont="1" applyBorder="1" applyAlignment="1">
      <alignment horizontal="left" vertical="center" wrapText="1"/>
    </xf>
    <xf numFmtId="49" fontId="69" fillId="0" borderId="10" xfId="0" applyNumberFormat="1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vertical="top" wrapText="1"/>
    </xf>
    <xf numFmtId="49" fontId="69" fillId="0" borderId="10" xfId="0" applyNumberFormat="1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justify" wrapText="1"/>
    </xf>
    <xf numFmtId="0" fontId="4" fillId="0" borderId="0" xfId="54" applyFont="1" applyAlignment="1">
      <alignment horizontal="right"/>
      <protection/>
    </xf>
    <xf numFmtId="0" fontId="4" fillId="33" borderId="10" xfId="54" applyFont="1" applyFill="1" applyBorder="1" applyAlignment="1">
      <alignment horizontal="center" vertical="top" wrapText="1"/>
      <protection/>
    </xf>
    <xf numFmtId="0" fontId="4" fillId="33" borderId="10" xfId="54" applyFont="1" applyFill="1" applyBorder="1" applyAlignment="1">
      <alignment horizontal="justify" vertical="top" wrapText="1"/>
      <protection/>
    </xf>
    <xf numFmtId="0" fontId="4" fillId="33" borderId="10" xfId="54" applyFont="1" applyFill="1" applyBorder="1" applyAlignment="1">
      <alignment vertical="top" wrapText="1"/>
      <protection/>
    </xf>
    <xf numFmtId="0" fontId="4" fillId="33" borderId="12" xfId="54" applyFont="1" applyFill="1" applyBorder="1" applyAlignment="1">
      <alignment horizontal="center" vertical="top" wrapText="1"/>
      <protection/>
    </xf>
    <xf numFmtId="0" fontId="4" fillId="33" borderId="12" xfId="54" applyFont="1" applyFill="1" applyBorder="1" applyAlignment="1">
      <alignment vertical="top" wrapText="1"/>
      <protection/>
    </xf>
    <xf numFmtId="0" fontId="4" fillId="0" borderId="10" xfId="54" applyFont="1" applyBorder="1" applyAlignment="1">
      <alignment horizontal="center" vertical="top" wrapText="1"/>
      <protection/>
    </xf>
    <xf numFmtId="0" fontId="4" fillId="0" borderId="10" xfId="54" applyFont="1" applyBorder="1" applyAlignment="1">
      <alignment horizontal="justify" vertical="top" wrapText="1"/>
      <protection/>
    </xf>
    <xf numFmtId="0" fontId="4" fillId="0" borderId="0" xfId="54" applyFont="1">
      <alignment/>
      <protection/>
    </xf>
    <xf numFmtId="0" fontId="4" fillId="33" borderId="10" xfId="54" applyFont="1" applyFill="1" applyBorder="1" applyAlignment="1">
      <alignment horizontal="left" vertical="top" wrapText="1"/>
      <protection/>
    </xf>
    <xf numFmtId="0" fontId="4" fillId="0" borderId="16" xfId="55" applyFont="1" applyFill="1" applyBorder="1" applyAlignment="1">
      <alignment horizontal="justify" vertical="center" wrapText="1"/>
      <protection/>
    </xf>
    <xf numFmtId="49" fontId="4" fillId="33" borderId="10" xfId="54" applyNumberFormat="1" applyFont="1" applyFill="1" applyBorder="1" applyAlignment="1">
      <alignment horizontal="center" vertical="top" wrapText="1"/>
      <protection/>
    </xf>
    <xf numFmtId="0" fontId="17" fillId="0" borderId="0" xfId="53" applyFont="1">
      <alignment/>
      <protection/>
    </xf>
    <xf numFmtId="0" fontId="4" fillId="33" borderId="13" xfId="54" applyFont="1" applyFill="1" applyBorder="1" applyAlignment="1">
      <alignment horizontal="center" vertical="top" wrapText="1"/>
      <protection/>
    </xf>
    <xf numFmtId="0" fontId="4" fillId="33" borderId="13" xfId="54" applyFont="1" applyFill="1" applyBorder="1" applyAlignment="1">
      <alignment vertical="top" wrapText="1"/>
      <protection/>
    </xf>
    <xf numFmtId="0" fontId="4" fillId="35" borderId="10" xfId="53" applyFont="1" applyFill="1" applyBorder="1" applyAlignment="1">
      <alignment horizontal="center" vertical="top" wrapText="1"/>
      <protection/>
    </xf>
    <xf numFmtId="0" fontId="4" fillId="35" borderId="10" xfId="53" applyFont="1" applyFill="1" applyBorder="1" applyAlignment="1">
      <alignment vertical="top" wrapText="1"/>
      <protection/>
    </xf>
    <xf numFmtId="0" fontId="19" fillId="0" borderId="0" xfId="53" applyFont="1" applyAlignment="1">
      <alignment horizontal="center" vertical="top" wrapText="1"/>
      <protection/>
    </xf>
    <xf numFmtId="0" fontId="19" fillId="0" borderId="0" xfId="53" applyFont="1" applyAlignment="1">
      <alignment horizontal="justify" vertical="top" wrapText="1"/>
      <protection/>
    </xf>
    <xf numFmtId="0" fontId="16" fillId="0" borderId="17" xfId="55" applyFont="1" applyFill="1" applyBorder="1" applyAlignment="1">
      <alignment horizontal="justify" vertical="center" wrapText="1"/>
      <protection/>
    </xf>
    <xf numFmtId="0" fontId="4" fillId="33" borderId="0" xfId="54" applyFont="1" applyFill="1" applyBorder="1" applyAlignment="1">
      <alignment horizontal="center" vertical="top" wrapText="1"/>
      <protection/>
    </xf>
    <xf numFmtId="0" fontId="4" fillId="33" borderId="0" xfId="54" applyFont="1" applyFill="1" applyBorder="1" applyAlignment="1">
      <alignment vertical="top" wrapText="1"/>
      <protection/>
    </xf>
    <xf numFmtId="0" fontId="68" fillId="0" borderId="10" xfId="0" applyFont="1" applyBorder="1" applyAlignment="1">
      <alignment horizontal="justify" wrapText="1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4" fillId="33" borderId="13" xfId="54" applyFont="1" applyFill="1" applyBorder="1" applyAlignment="1">
      <alignment horizontal="justify" vertical="top" wrapText="1"/>
      <protection/>
    </xf>
    <xf numFmtId="0" fontId="4" fillId="0" borderId="0" xfId="54" applyFont="1" applyAlignment="1">
      <alignment wrapText="1"/>
      <protection/>
    </xf>
    <xf numFmtId="0" fontId="17" fillId="0" borderId="0" xfId="53" applyFont="1" applyAlignment="1">
      <alignment wrapText="1"/>
      <protection/>
    </xf>
    <xf numFmtId="0" fontId="69" fillId="0" borderId="10" xfId="0" applyFont="1" applyBorder="1" applyAlignment="1">
      <alignment horizontal="justify" wrapText="1"/>
    </xf>
    <xf numFmtId="49" fontId="69" fillId="0" borderId="10" xfId="0" applyNumberFormat="1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vertical="top" wrapText="1"/>
    </xf>
    <xf numFmtId="0" fontId="68" fillId="0" borderId="10" xfId="0" applyFont="1" applyBorder="1" applyAlignment="1">
      <alignment horizontal="justify" wrapText="1"/>
    </xf>
    <xf numFmtId="0" fontId="68" fillId="0" borderId="10" xfId="0" applyFont="1" applyBorder="1" applyAlignment="1">
      <alignment vertical="top" wrapText="1"/>
    </xf>
    <xf numFmtId="0" fontId="69" fillId="0" borderId="13" xfId="0" applyFont="1" applyBorder="1" applyAlignment="1">
      <alignment horizontal="center" vertical="top" wrapText="1"/>
    </xf>
    <xf numFmtId="49" fontId="69" fillId="0" borderId="10" xfId="0" applyNumberFormat="1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justify" wrapText="1"/>
    </xf>
    <xf numFmtId="0" fontId="69" fillId="0" borderId="10" xfId="0" applyFont="1" applyBorder="1" applyAlignment="1">
      <alignment vertical="top" wrapText="1"/>
    </xf>
    <xf numFmtId="4" fontId="3" fillId="0" borderId="10" xfId="53" applyNumberFormat="1" applyFont="1" applyFill="1" applyBorder="1" applyAlignment="1">
      <alignment horizontal="right"/>
      <protection/>
    </xf>
    <xf numFmtId="2" fontId="16" fillId="0" borderId="13" xfId="0" applyNumberFormat="1" applyFont="1" applyBorder="1" applyAlignment="1">
      <alignment horizontal="center" vertical="center" wrapText="1"/>
    </xf>
    <xf numFmtId="2" fontId="72" fillId="0" borderId="10" xfId="0" applyNumberFormat="1" applyFont="1" applyBorder="1" applyAlignment="1">
      <alignment horizontal="center" vertical="top" wrapText="1"/>
    </xf>
    <xf numFmtId="0" fontId="69" fillId="0" borderId="10" xfId="0" applyFont="1" applyBorder="1" applyAlignment="1">
      <alignment horizontal="justify" wrapText="1"/>
    </xf>
    <xf numFmtId="49" fontId="69" fillId="0" borderId="10" xfId="0" applyNumberFormat="1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vertical="top" wrapText="1"/>
    </xf>
    <xf numFmtId="49" fontId="69" fillId="0" borderId="13" xfId="0" applyNumberFormat="1" applyFont="1" applyBorder="1" applyAlignment="1">
      <alignment horizontal="center" vertical="top" wrapText="1"/>
    </xf>
    <xf numFmtId="49" fontId="69" fillId="0" borderId="10" xfId="0" applyNumberFormat="1" applyFont="1" applyBorder="1" applyAlignment="1">
      <alignment horizontal="justify" wrapText="1"/>
    </xf>
    <xf numFmtId="49" fontId="68" fillId="0" borderId="10" xfId="0" applyNumberFormat="1" applyFont="1" applyBorder="1" applyAlignment="1">
      <alignment vertical="top" wrapText="1"/>
    </xf>
    <xf numFmtId="49" fontId="69" fillId="0" borderId="10" xfId="0" applyNumberFormat="1" applyFont="1" applyBorder="1" applyAlignment="1">
      <alignment vertical="top" wrapText="1"/>
    </xf>
    <xf numFmtId="49" fontId="65" fillId="0" borderId="10" xfId="0" applyNumberFormat="1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49" fontId="69" fillId="0" borderId="10" xfId="0" applyNumberFormat="1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76" fillId="0" borderId="0" xfId="0" applyFont="1" applyAlignment="1">
      <alignment horizontal="justify" wrapText="1"/>
    </xf>
    <xf numFmtId="0" fontId="18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69" fillId="0" borderId="10" xfId="0" applyFont="1" applyBorder="1" applyAlignment="1">
      <alignment horizontal="justify" wrapText="1"/>
    </xf>
    <xf numFmtId="49" fontId="69" fillId="0" borderId="10" xfId="0" applyNumberFormat="1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vertical="top" wrapText="1"/>
    </xf>
    <xf numFmtId="0" fontId="68" fillId="0" borderId="10" xfId="0" applyFont="1" applyBorder="1" applyAlignment="1">
      <alignment vertical="top" wrapText="1"/>
    </xf>
    <xf numFmtId="49" fontId="69" fillId="0" borderId="10" xfId="0" applyNumberFormat="1" applyFont="1" applyBorder="1" applyAlignment="1">
      <alignment horizontal="justify" wrapText="1"/>
    </xf>
    <xf numFmtId="49" fontId="69" fillId="0" borderId="10" xfId="0" applyNumberFormat="1" applyFont="1" applyBorder="1" applyAlignment="1">
      <alignment vertical="top" wrapText="1"/>
    </xf>
    <xf numFmtId="49" fontId="69" fillId="0" borderId="10" xfId="0" applyNumberFormat="1" applyFont="1" applyBorder="1" applyAlignment="1">
      <alignment horizontal="center" vertical="top" wrapText="1"/>
    </xf>
    <xf numFmtId="0" fontId="69" fillId="0" borderId="10" xfId="0" applyFont="1" applyBorder="1" applyAlignment="1">
      <alignment horizontal="justify" wrapText="1"/>
    </xf>
    <xf numFmtId="0" fontId="77" fillId="0" borderId="0" xfId="0" applyFont="1" applyAlignment="1">
      <alignment/>
    </xf>
    <xf numFmtId="0" fontId="4" fillId="0" borderId="0" xfId="53" applyFont="1" applyAlignment="1">
      <alignment horizontal="center"/>
      <protection/>
    </xf>
    <xf numFmtId="0" fontId="3" fillId="0" borderId="0" xfId="53" applyFont="1" applyAlignment="1">
      <alignment horizontal="right" vertical="top"/>
      <protection/>
    </xf>
    <xf numFmtId="0" fontId="3" fillId="0" borderId="0" xfId="53" applyFont="1" applyAlignment="1">
      <alignment horizontal="right"/>
      <protection/>
    </xf>
    <xf numFmtId="0" fontId="4" fillId="0" borderId="0" xfId="54" applyFont="1" applyAlignment="1">
      <alignment horizontal="right"/>
      <protection/>
    </xf>
    <xf numFmtId="49" fontId="3" fillId="0" borderId="10" xfId="53" applyNumberFormat="1" applyFont="1" applyBorder="1" applyAlignment="1">
      <alignment horizontal="center" vertical="top" wrapText="1"/>
      <protection/>
    </xf>
    <xf numFmtId="0" fontId="2" fillId="0" borderId="10" xfId="53" applyBorder="1" applyAlignment="1">
      <alignment wrapText="1"/>
      <protection/>
    </xf>
    <xf numFmtId="0" fontId="2" fillId="0" borderId="10" xfId="53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0" xfId="53" applyFont="1" applyAlignment="1">
      <alignment horizontal="center"/>
      <protection/>
    </xf>
    <xf numFmtId="0" fontId="3" fillId="0" borderId="0" xfId="54" applyFont="1" applyAlignment="1">
      <alignment horizontal="right"/>
      <protection/>
    </xf>
    <xf numFmtId="0" fontId="10" fillId="0" borderId="0" xfId="54" applyFont="1" applyAlignment="1">
      <alignment horizontal="center" vertical="center" wrapText="1"/>
      <protection/>
    </xf>
    <xf numFmtId="0" fontId="10" fillId="33" borderId="13" xfId="54" applyFont="1" applyFill="1" applyBorder="1" applyAlignment="1">
      <alignment horizontal="center" vertical="top" wrapText="1"/>
      <protection/>
    </xf>
    <xf numFmtId="0" fontId="4" fillId="0" borderId="18" xfId="53" applyFont="1" applyBorder="1" applyAlignment="1">
      <alignment horizontal="center" vertical="top" wrapText="1"/>
      <protection/>
    </xf>
    <xf numFmtId="0" fontId="4" fillId="0" borderId="11" xfId="53" applyFont="1" applyBorder="1" applyAlignment="1">
      <alignment horizontal="center" vertical="top" wrapText="1"/>
      <protection/>
    </xf>
    <xf numFmtId="0" fontId="4" fillId="0" borderId="13" xfId="53" applyFont="1" applyBorder="1" applyAlignment="1">
      <alignment horizontal="center" vertical="top" wrapText="1"/>
      <protection/>
    </xf>
    <xf numFmtId="0" fontId="4" fillId="0" borderId="12" xfId="53" applyFont="1" applyBorder="1" applyAlignment="1">
      <alignment horizontal="center" vertical="top" wrapText="1"/>
      <protection/>
    </xf>
    <xf numFmtId="0" fontId="10" fillId="33" borderId="10" xfId="54" applyFont="1" applyFill="1" applyBorder="1" applyAlignment="1">
      <alignment horizontal="center" vertical="top" wrapText="1"/>
      <protection/>
    </xf>
    <xf numFmtId="0" fontId="69" fillId="0" borderId="10" xfId="0" applyFont="1" applyBorder="1" applyAlignment="1">
      <alignment horizontal="justify" wrapText="1"/>
    </xf>
    <xf numFmtId="49" fontId="69" fillId="0" borderId="10" xfId="0" applyNumberFormat="1" applyFont="1" applyBorder="1" applyAlignment="1">
      <alignment horizontal="center"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 horizontal="center" vertical="top" wrapText="1"/>
    </xf>
    <xf numFmtId="0" fontId="68" fillId="0" borderId="10" xfId="0" applyFont="1" applyBorder="1" applyAlignment="1">
      <alignment horizontal="justify" wrapText="1"/>
    </xf>
    <xf numFmtId="49" fontId="69" fillId="0" borderId="13" xfId="0" applyNumberFormat="1" applyFont="1" applyBorder="1" applyAlignment="1">
      <alignment horizontal="center" vertical="top" wrapText="1"/>
    </xf>
    <xf numFmtId="49" fontId="69" fillId="0" borderId="12" xfId="0" applyNumberFormat="1" applyFont="1" applyBorder="1" applyAlignment="1">
      <alignment horizontal="center" vertical="top" wrapText="1"/>
    </xf>
    <xf numFmtId="2" fontId="16" fillId="0" borderId="13" xfId="0" applyNumberFormat="1" applyFont="1" applyBorder="1" applyAlignment="1">
      <alignment horizontal="center" vertical="top" wrapText="1"/>
    </xf>
    <xf numFmtId="2" fontId="16" fillId="0" borderId="12" xfId="0" applyNumberFormat="1" applyFont="1" applyBorder="1" applyAlignment="1">
      <alignment horizontal="center" vertical="top" wrapText="1"/>
    </xf>
    <xf numFmtId="0" fontId="68" fillId="0" borderId="10" xfId="0" applyFont="1" applyBorder="1" applyAlignment="1">
      <alignment vertical="top" wrapText="1"/>
    </xf>
    <xf numFmtId="0" fontId="65" fillId="0" borderId="0" xfId="0" applyFont="1" applyAlignment="1">
      <alignment horizontal="center"/>
    </xf>
    <xf numFmtId="0" fontId="63" fillId="0" borderId="0" xfId="0" applyFont="1" applyAlignment="1">
      <alignment horizontal="right"/>
    </xf>
    <xf numFmtId="49" fontId="69" fillId="0" borderId="13" xfId="0" applyNumberFormat="1" applyFont="1" applyBorder="1" applyAlignment="1">
      <alignment horizontal="center" wrapText="1"/>
    </xf>
    <xf numFmtId="49" fontId="69" fillId="0" borderId="12" xfId="0" applyNumberFormat="1" applyFont="1" applyBorder="1" applyAlignment="1">
      <alignment horizontal="center" wrapText="1"/>
    </xf>
    <xf numFmtId="49" fontId="69" fillId="0" borderId="15" xfId="0" applyNumberFormat="1" applyFont="1" applyBorder="1" applyAlignment="1">
      <alignment horizontal="center" vertical="top" wrapText="1"/>
    </xf>
    <xf numFmtId="2" fontId="16" fillId="0" borderId="15" xfId="0" applyNumberFormat="1" applyFont="1" applyBorder="1" applyAlignment="1">
      <alignment horizontal="center" vertical="top" wrapText="1"/>
    </xf>
    <xf numFmtId="0" fontId="69" fillId="0" borderId="13" xfId="0" applyFont="1" applyBorder="1" applyAlignment="1">
      <alignment horizontal="center" vertical="top" wrapText="1"/>
    </xf>
    <xf numFmtId="0" fontId="69" fillId="0" borderId="15" xfId="0" applyFont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top" wrapText="1"/>
    </xf>
    <xf numFmtId="49" fontId="69" fillId="0" borderId="10" xfId="0" applyNumberFormat="1" applyFont="1" applyBorder="1" applyAlignment="1">
      <alignment horizontal="justify" wrapText="1"/>
    </xf>
    <xf numFmtId="0" fontId="16" fillId="0" borderId="10" xfId="0" applyFont="1" applyBorder="1" applyAlignment="1">
      <alignment horizontal="center" vertical="top" wrapText="1"/>
    </xf>
    <xf numFmtId="49" fontId="69" fillId="0" borderId="10" xfId="0" applyNumberFormat="1" applyFont="1" applyBorder="1" applyAlignment="1">
      <alignment vertical="top" wrapText="1"/>
    </xf>
    <xf numFmtId="49" fontId="68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49" fontId="65" fillId="0" borderId="10" xfId="0" applyNumberFormat="1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0" fontId="68" fillId="0" borderId="10" xfId="0" applyNumberFormat="1" applyFont="1" applyBorder="1" applyAlignment="1">
      <alignment horizontal="justify" wrapText="1"/>
    </xf>
    <xf numFmtId="0" fontId="69" fillId="0" borderId="0" xfId="0" applyFont="1" applyAlignment="1">
      <alignment horizontal="right"/>
    </xf>
    <xf numFmtId="0" fontId="69" fillId="0" borderId="0" xfId="0" applyFont="1" applyAlignment="1">
      <alignment horizontal="right" vertical="top"/>
    </xf>
    <xf numFmtId="0" fontId="69" fillId="0" borderId="0" xfId="0" applyFont="1" applyAlignment="1">
      <alignment horizontal="right" vertical="center"/>
    </xf>
    <xf numFmtId="0" fontId="74" fillId="0" borderId="0" xfId="0" applyFont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49" fontId="76" fillId="0" borderId="19" xfId="0" applyNumberFormat="1" applyFont="1" applyBorder="1" applyAlignment="1">
      <alignment horizontal="center" vertical="center" wrapText="1"/>
    </xf>
    <xf numFmtId="49" fontId="76" fillId="0" borderId="20" xfId="0" applyNumberFormat="1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Лист1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4" sqref="A4:C4"/>
    </sheetView>
  </sheetViews>
  <sheetFormatPr defaultColWidth="9.140625" defaultRowHeight="15"/>
  <cols>
    <col min="1" max="1" width="46.28125" style="1" bestFit="1" customWidth="1"/>
    <col min="2" max="2" width="17.57421875" style="1" bestFit="1" customWidth="1"/>
    <col min="3" max="3" width="13.57421875" style="1" bestFit="1" customWidth="1"/>
  </cols>
  <sheetData>
    <row r="1" spans="2:3" ht="15">
      <c r="B1" s="260" t="s">
        <v>144</v>
      </c>
      <c r="C1" s="260"/>
    </row>
    <row r="2" spans="2:3" ht="15">
      <c r="B2" s="261" t="s">
        <v>103</v>
      </c>
      <c r="C2" s="261"/>
    </row>
    <row r="3" spans="2:3" ht="15">
      <c r="B3" s="261" t="s">
        <v>104</v>
      </c>
      <c r="C3" s="261"/>
    </row>
    <row r="4" spans="1:3" ht="15.75">
      <c r="A4" s="262" t="s">
        <v>992</v>
      </c>
      <c r="B4" s="262"/>
      <c r="C4" s="262"/>
    </row>
    <row r="6" spans="1:3" ht="15.75">
      <c r="A6" s="259" t="s">
        <v>145</v>
      </c>
      <c r="B6" s="259"/>
      <c r="C6" s="259"/>
    </row>
    <row r="7" spans="1:3" ht="15.75">
      <c r="A7" s="259" t="s">
        <v>646</v>
      </c>
      <c r="B7" s="259"/>
      <c r="C7" s="259"/>
    </row>
    <row r="9" ht="15">
      <c r="C9" s="2" t="s">
        <v>105</v>
      </c>
    </row>
    <row r="10" spans="1:3" ht="15">
      <c r="A10" s="3" t="s">
        <v>146</v>
      </c>
      <c r="B10" s="3" t="s">
        <v>147</v>
      </c>
      <c r="C10" s="3" t="s">
        <v>148</v>
      </c>
    </row>
    <row r="11" spans="1:3" ht="15">
      <c r="A11" s="48">
        <v>1</v>
      </c>
      <c r="B11" s="48">
        <v>2</v>
      </c>
      <c r="C11" s="48">
        <v>3</v>
      </c>
    </row>
    <row r="12" spans="1:3" ht="25.5">
      <c r="A12" s="49" t="s">
        <v>149</v>
      </c>
      <c r="B12" s="50" t="s">
        <v>150</v>
      </c>
      <c r="C12" s="226">
        <v>12865.55</v>
      </c>
    </row>
    <row r="13" spans="1:3" ht="25.5">
      <c r="A13" s="52" t="s">
        <v>151</v>
      </c>
      <c r="B13" s="53" t="s">
        <v>150</v>
      </c>
      <c r="C13" s="51">
        <v>0</v>
      </c>
    </row>
    <row r="14" spans="1:3" ht="25.5">
      <c r="A14" s="54" t="s">
        <v>152</v>
      </c>
      <c r="B14" s="55" t="s">
        <v>153</v>
      </c>
      <c r="C14" s="56">
        <v>12865.55</v>
      </c>
    </row>
    <row r="15" spans="1:3" ht="15">
      <c r="A15" s="54" t="s">
        <v>154</v>
      </c>
      <c r="B15" s="53" t="s">
        <v>150</v>
      </c>
      <c r="C15" s="51" t="s">
        <v>155</v>
      </c>
    </row>
    <row r="16" spans="1:3" ht="15">
      <c r="A16" s="54" t="s">
        <v>156</v>
      </c>
      <c r="B16" s="53"/>
      <c r="C16" s="51">
        <v>0</v>
      </c>
    </row>
    <row r="17" spans="1:3" ht="15">
      <c r="A17" s="54" t="s">
        <v>157</v>
      </c>
      <c r="B17" s="53"/>
      <c r="C17" s="57">
        <f aca="true" t="shared" si="0" ref="C17:C22">C18</f>
        <v>-725617.78</v>
      </c>
    </row>
    <row r="18" spans="1:3" ht="25.5">
      <c r="A18" s="54" t="s">
        <v>152</v>
      </c>
      <c r="B18" s="55" t="s">
        <v>158</v>
      </c>
      <c r="C18" s="57">
        <f t="shared" si="0"/>
        <v>-725617.78</v>
      </c>
    </row>
    <row r="19" spans="1:3" ht="25.5">
      <c r="A19" s="54" t="s">
        <v>159</v>
      </c>
      <c r="B19" s="55" t="s">
        <v>160</v>
      </c>
      <c r="C19" s="57">
        <f t="shared" si="0"/>
        <v>-725617.78</v>
      </c>
    </row>
    <row r="20" spans="1:3" ht="15">
      <c r="A20" s="54" t="s">
        <v>161</v>
      </c>
      <c r="B20" s="55" t="s">
        <v>162</v>
      </c>
      <c r="C20" s="57">
        <f t="shared" si="0"/>
        <v>-725617.78</v>
      </c>
    </row>
    <row r="21" spans="1:3" ht="15">
      <c r="A21" s="54" t="s">
        <v>163</v>
      </c>
      <c r="B21" s="55" t="s">
        <v>164</v>
      </c>
      <c r="C21" s="57">
        <f t="shared" si="0"/>
        <v>-725617.78</v>
      </c>
    </row>
    <row r="22" spans="1:3" ht="25.5">
      <c r="A22" s="54" t="s">
        <v>165</v>
      </c>
      <c r="B22" s="55" t="s">
        <v>166</v>
      </c>
      <c r="C22" s="57">
        <f t="shared" si="0"/>
        <v>-725617.78</v>
      </c>
    </row>
    <row r="23" spans="1:3" ht="25.5">
      <c r="A23" s="54" t="s">
        <v>167</v>
      </c>
      <c r="B23" s="55" t="s">
        <v>168</v>
      </c>
      <c r="C23" s="57">
        <v>-725617.78</v>
      </c>
    </row>
    <row r="24" spans="1:3" ht="15">
      <c r="A24" s="54" t="s">
        <v>169</v>
      </c>
      <c r="B24" s="53"/>
      <c r="C24" s="57">
        <f aca="true" t="shared" si="1" ref="C24:C29">C25</f>
        <v>738483.33</v>
      </c>
    </row>
    <row r="25" spans="1:3" ht="25.5">
      <c r="A25" s="54" t="s">
        <v>152</v>
      </c>
      <c r="B25" s="55" t="s">
        <v>158</v>
      </c>
      <c r="C25" s="57">
        <f t="shared" si="1"/>
        <v>738483.33</v>
      </c>
    </row>
    <row r="26" spans="1:3" ht="25.5">
      <c r="A26" s="54" t="s">
        <v>159</v>
      </c>
      <c r="B26" s="55" t="s">
        <v>170</v>
      </c>
      <c r="C26" s="57">
        <f t="shared" si="1"/>
        <v>738483.33</v>
      </c>
    </row>
    <row r="27" spans="1:3" ht="15">
      <c r="A27" s="54" t="s">
        <v>171</v>
      </c>
      <c r="B27" s="55" t="s">
        <v>172</v>
      </c>
      <c r="C27" s="57">
        <f t="shared" si="1"/>
        <v>738483.33</v>
      </c>
    </row>
    <row r="28" spans="1:3" ht="15">
      <c r="A28" s="54" t="s">
        <v>173</v>
      </c>
      <c r="B28" s="55" t="s">
        <v>174</v>
      </c>
      <c r="C28" s="57">
        <f t="shared" si="1"/>
        <v>738483.33</v>
      </c>
    </row>
    <row r="29" spans="1:3" ht="15">
      <c r="A29" s="54" t="s">
        <v>175</v>
      </c>
      <c r="B29" s="55" t="s">
        <v>176</v>
      </c>
      <c r="C29" s="57">
        <f t="shared" si="1"/>
        <v>738483.33</v>
      </c>
    </row>
    <row r="30" spans="1:3" ht="25.5">
      <c r="A30" s="54" t="s">
        <v>177</v>
      </c>
      <c r="B30" s="55" t="s">
        <v>178</v>
      </c>
      <c r="C30" s="57">
        <v>738483.33</v>
      </c>
    </row>
    <row r="31" ht="15">
      <c r="A31" s="58"/>
    </row>
    <row r="33" ht="15">
      <c r="A33" s="1" t="s">
        <v>106</v>
      </c>
    </row>
    <row r="34" spans="1:3" ht="15">
      <c r="A34" s="1" t="s">
        <v>107</v>
      </c>
      <c r="C34" s="1" t="s">
        <v>108</v>
      </c>
    </row>
  </sheetData>
  <sheetProtection/>
  <mergeCells count="6">
    <mergeCell ref="A6:C6"/>
    <mergeCell ref="A7:C7"/>
    <mergeCell ref="B1:C1"/>
    <mergeCell ref="B2:C2"/>
    <mergeCell ref="B3:C3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76"/>
  <sheetViews>
    <sheetView tabSelected="1" zoomScaleSheetLayoutView="100" zoomScalePageLayoutView="0" workbookViewId="0" topLeftCell="A1">
      <selection activeCell="B4" sqref="B4:D4"/>
    </sheetView>
  </sheetViews>
  <sheetFormatPr defaultColWidth="8.8515625" defaultRowHeight="15"/>
  <cols>
    <col min="1" max="1" width="70.28125" style="39" customWidth="1"/>
    <col min="2" max="2" width="20.57421875" style="7" customWidth="1"/>
    <col min="3" max="3" width="13.140625" style="8" bestFit="1" customWidth="1"/>
    <col min="4" max="4" width="2.00390625" style="1" hidden="1" customWidth="1"/>
    <col min="5" max="5" width="8.8515625" style="1" bestFit="1" customWidth="1"/>
    <col min="6" max="16384" width="8.8515625" style="1" customWidth="1"/>
  </cols>
  <sheetData>
    <row r="1" spans="1:3" ht="12.75">
      <c r="A1" s="5"/>
      <c r="B1" s="260" t="s">
        <v>109</v>
      </c>
      <c r="C1" s="260"/>
    </row>
    <row r="2" spans="1:3" ht="12.75">
      <c r="A2" s="6"/>
      <c r="B2" s="261" t="s">
        <v>103</v>
      </c>
      <c r="C2" s="261"/>
    </row>
    <row r="3" spans="1:3" ht="12.75">
      <c r="A3" s="6"/>
      <c r="B3" s="261" t="s">
        <v>104</v>
      </c>
      <c r="C3" s="261"/>
    </row>
    <row r="4" spans="1:4" ht="12.75">
      <c r="A4" s="6"/>
      <c r="B4" s="268" t="s">
        <v>992</v>
      </c>
      <c r="C4" s="268"/>
      <c r="D4" s="268"/>
    </row>
    <row r="5" ht="12.75">
      <c r="A5" s="6"/>
    </row>
    <row r="6" spans="1:3" ht="12.75">
      <c r="A6" s="267" t="s">
        <v>110</v>
      </c>
      <c r="B6" s="267"/>
      <c r="C6" s="267"/>
    </row>
    <row r="7" spans="1:3" ht="12.75">
      <c r="A7" s="267" t="s">
        <v>647</v>
      </c>
      <c r="B7" s="267"/>
      <c r="C7" s="267"/>
    </row>
    <row r="8" spans="1:3" ht="12.75">
      <c r="A8" s="9"/>
      <c r="C8" s="2" t="s">
        <v>105</v>
      </c>
    </row>
    <row r="9" spans="1:3" ht="12.75">
      <c r="A9" s="263" t="s">
        <v>111</v>
      </c>
      <c r="B9" s="263" t="s">
        <v>112</v>
      </c>
      <c r="C9" s="266" t="s">
        <v>283</v>
      </c>
    </row>
    <row r="10" spans="1:3" ht="12.75">
      <c r="A10" s="264"/>
      <c r="B10" s="265"/>
      <c r="C10" s="265"/>
    </row>
    <row r="11" spans="1:3" ht="12.75">
      <c r="A11" s="10">
        <v>1</v>
      </c>
      <c r="B11" s="11" t="s">
        <v>113</v>
      </c>
      <c r="C11" s="12">
        <v>3</v>
      </c>
    </row>
    <row r="12" spans="1:4" ht="15.75">
      <c r="A12" s="60" t="s">
        <v>265</v>
      </c>
      <c r="B12" s="14" t="s">
        <v>251</v>
      </c>
      <c r="C12" s="15">
        <f>C13+C15+C17+C24+C26+C29+C31+C34+C22</f>
        <v>248849.5</v>
      </c>
      <c r="D12" s="16">
        <v>75820243.35</v>
      </c>
    </row>
    <row r="13" spans="1:4" ht="15.75">
      <c r="A13" s="61" t="s">
        <v>114</v>
      </c>
      <c r="B13" s="62" t="s">
        <v>252</v>
      </c>
      <c r="C13" s="19">
        <f>C14</f>
        <v>206064</v>
      </c>
      <c r="D13" s="16">
        <v>52942243.21</v>
      </c>
    </row>
    <row r="14" spans="1:4" ht="15.75">
      <c r="A14" s="63" t="s">
        <v>101</v>
      </c>
      <c r="B14" s="62" t="s">
        <v>102</v>
      </c>
      <c r="C14" s="19">
        <v>206064</v>
      </c>
      <c r="D14" s="20">
        <v>51940700.65</v>
      </c>
    </row>
    <row r="15" spans="1:4" ht="25.5">
      <c r="A15" s="23" t="s">
        <v>179</v>
      </c>
      <c r="B15" s="14" t="s">
        <v>253</v>
      </c>
      <c r="C15" s="15">
        <f>C16</f>
        <v>11800</v>
      </c>
      <c r="D15" s="20"/>
    </row>
    <row r="16" spans="1:4" ht="25.5">
      <c r="A16" s="21" t="s">
        <v>180</v>
      </c>
      <c r="B16" s="18" t="s">
        <v>181</v>
      </c>
      <c r="C16" s="19">
        <v>11800</v>
      </c>
      <c r="D16" s="20"/>
    </row>
    <row r="17" spans="1:4" ht="12.75">
      <c r="A17" s="13" t="s">
        <v>115</v>
      </c>
      <c r="B17" s="14" t="s">
        <v>254</v>
      </c>
      <c r="C17" s="15">
        <f>C18+C19+C20+C21</f>
        <v>19429.5</v>
      </c>
      <c r="D17" s="16">
        <v>8290135.25</v>
      </c>
    </row>
    <row r="18" spans="1:4" ht="24" customHeight="1">
      <c r="A18" s="21" t="s">
        <v>116</v>
      </c>
      <c r="B18" s="18" t="s">
        <v>255</v>
      </c>
      <c r="C18" s="19">
        <v>6090</v>
      </c>
      <c r="D18" s="16">
        <v>1978514.66</v>
      </c>
    </row>
    <row r="19" spans="1:4" ht="12.75">
      <c r="A19" s="21" t="s">
        <v>117</v>
      </c>
      <c r="B19" s="18" t="s">
        <v>268</v>
      </c>
      <c r="C19" s="19">
        <v>11845</v>
      </c>
      <c r="D19" s="20">
        <v>5719987.98</v>
      </c>
    </row>
    <row r="20" spans="1:4" ht="12.75">
      <c r="A20" s="21" t="s">
        <v>118</v>
      </c>
      <c r="B20" s="18" t="s">
        <v>269</v>
      </c>
      <c r="C20" s="19">
        <v>1273.5</v>
      </c>
      <c r="D20" s="20"/>
    </row>
    <row r="21" spans="1:4" ht="12.75">
      <c r="A21" s="21" t="s">
        <v>267</v>
      </c>
      <c r="B21" s="18" t="s">
        <v>266</v>
      </c>
      <c r="C21" s="19">
        <v>221</v>
      </c>
      <c r="D21" s="20"/>
    </row>
    <row r="22" spans="1:4" ht="25.5">
      <c r="A22" s="13" t="s">
        <v>292</v>
      </c>
      <c r="B22" s="66">
        <v>10700000000000000</v>
      </c>
      <c r="C22" s="15">
        <f>C23</f>
        <v>1989</v>
      </c>
      <c r="D22" s="16">
        <v>1457917.92</v>
      </c>
    </row>
    <row r="23" spans="1:4" ht="12.75">
      <c r="A23" s="21" t="s">
        <v>293</v>
      </c>
      <c r="B23" s="18" t="s">
        <v>294</v>
      </c>
      <c r="C23" s="19">
        <v>1989</v>
      </c>
      <c r="D23" s="20">
        <v>281545.92</v>
      </c>
    </row>
    <row r="24" spans="1:4" ht="12.75">
      <c r="A24" s="13" t="s">
        <v>119</v>
      </c>
      <c r="B24" s="14" t="s">
        <v>120</v>
      </c>
      <c r="C24" s="15">
        <f>C25</f>
        <v>1745</v>
      </c>
      <c r="D24" s="16">
        <v>1469900.21</v>
      </c>
    </row>
    <row r="25" spans="1:4" ht="25.5">
      <c r="A25" s="21" t="s">
        <v>270</v>
      </c>
      <c r="B25" s="18" t="s">
        <v>271</v>
      </c>
      <c r="C25" s="19">
        <v>1745</v>
      </c>
      <c r="D25" s="16">
        <v>1469900.21</v>
      </c>
    </row>
    <row r="26" spans="1:4" ht="25.5">
      <c r="A26" s="13" t="s">
        <v>121</v>
      </c>
      <c r="B26" s="14" t="s">
        <v>122</v>
      </c>
      <c r="C26" s="15">
        <f>C27</f>
        <v>3460</v>
      </c>
      <c r="D26" s="16">
        <v>706931.63</v>
      </c>
    </row>
    <row r="27" spans="1:4" ht="51">
      <c r="A27" s="17" t="s">
        <v>123</v>
      </c>
      <c r="B27" s="18" t="s">
        <v>124</v>
      </c>
      <c r="C27" s="19">
        <v>3460</v>
      </c>
      <c r="D27" s="20">
        <v>706931.63</v>
      </c>
    </row>
    <row r="28" spans="1:4" ht="51">
      <c r="A28" s="40" t="s">
        <v>272</v>
      </c>
      <c r="B28" s="18" t="s">
        <v>273</v>
      </c>
      <c r="C28" s="19"/>
      <c r="D28" s="16">
        <v>9855038.4</v>
      </c>
    </row>
    <row r="29" spans="1:4" ht="12.75">
      <c r="A29" s="13" t="s">
        <v>125</v>
      </c>
      <c r="B29" s="14" t="s">
        <v>256</v>
      </c>
      <c r="C29" s="15">
        <f>C30</f>
        <v>1001</v>
      </c>
      <c r="D29" s="16"/>
    </row>
    <row r="30" spans="1:4" ht="12.75">
      <c r="A30" s="21" t="s">
        <v>126</v>
      </c>
      <c r="B30" s="18" t="s">
        <v>127</v>
      </c>
      <c r="C30" s="19">
        <v>1001</v>
      </c>
      <c r="D30" s="20"/>
    </row>
    <row r="31" spans="1:4" ht="25.5">
      <c r="A31" s="13" t="s">
        <v>128</v>
      </c>
      <c r="B31" s="14" t="s">
        <v>129</v>
      </c>
      <c r="C31" s="15">
        <f>C32+C33</f>
        <v>1050</v>
      </c>
      <c r="D31" s="16">
        <v>1033417.46</v>
      </c>
    </row>
    <row r="32" spans="1:4" ht="51">
      <c r="A32" s="64" t="s">
        <v>274</v>
      </c>
      <c r="B32" s="18" t="s">
        <v>275</v>
      </c>
      <c r="C32" s="19">
        <v>50</v>
      </c>
      <c r="D32" s="20">
        <v>5225.01</v>
      </c>
    </row>
    <row r="33" spans="1:4" ht="21.75" customHeight="1">
      <c r="A33" s="21" t="s">
        <v>276</v>
      </c>
      <c r="B33" s="18" t="s">
        <v>277</v>
      </c>
      <c r="C33" s="19">
        <v>1000</v>
      </c>
      <c r="D33" s="20">
        <v>2650</v>
      </c>
    </row>
    <row r="34" spans="1:4" ht="12.75">
      <c r="A34" s="13" t="s">
        <v>130</v>
      </c>
      <c r="B34" s="14" t="s">
        <v>131</v>
      </c>
      <c r="C34" s="15">
        <v>2311</v>
      </c>
      <c r="D34" s="20">
        <v>110000</v>
      </c>
    </row>
    <row r="35" spans="1:5" ht="45.75" customHeight="1" hidden="1">
      <c r="A35" s="24" t="s">
        <v>278</v>
      </c>
      <c r="B35" s="25" t="s">
        <v>257</v>
      </c>
      <c r="C35" s="26">
        <f>C36</f>
        <v>438130.87</v>
      </c>
      <c r="D35" s="20">
        <v>47000</v>
      </c>
      <c r="E35" s="59"/>
    </row>
    <row r="36" spans="1:4" ht="35.25" customHeight="1" hidden="1">
      <c r="A36" s="28" t="s">
        <v>279</v>
      </c>
      <c r="B36" s="11" t="s">
        <v>295</v>
      </c>
      <c r="C36" s="29">
        <f>C37+C38+C39+C40</f>
        <v>438130.87</v>
      </c>
      <c r="D36" s="20"/>
    </row>
    <row r="37" spans="1:4" ht="25.5" hidden="1">
      <c r="A37" s="30" t="s">
        <v>280</v>
      </c>
      <c r="B37" s="11" t="s">
        <v>296</v>
      </c>
      <c r="C37" s="29">
        <v>10516.4</v>
      </c>
      <c r="D37" s="20"/>
    </row>
    <row r="38" spans="1:4" ht="25.5" hidden="1">
      <c r="A38" s="31" t="s">
        <v>281</v>
      </c>
      <c r="B38" s="11" t="s">
        <v>297</v>
      </c>
      <c r="C38" s="29">
        <v>153679.6</v>
      </c>
      <c r="D38" s="20">
        <v>662642.45</v>
      </c>
    </row>
    <row r="39" spans="1:4" ht="25.5" hidden="1">
      <c r="A39" s="31" t="s">
        <v>282</v>
      </c>
      <c r="B39" s="11" t="s">
        <v>298</v>
      </c>
      <c r="C39" s="29">
        <v>273922.37</v>
      </c>
      <c r="D39" s="46"/>
    </row>
    <row r="40" spans="1:4" ht="12.75" hidden="1">
      <c r="A40" s="31" t="s">
        <v>250</v>
      </c>
      <c r="B40" s="11" t="s">
        <v>299</v>
      </c>
      <c r="C40" s="29">
        <v>12.5</v>
      </c>
      <c r="D40" s="46"/>
    </row>
    <row r="41" spans="1:3" s="27" customFormat="1" ht="12.75" hidden="1">
      <c r="A41" s="32" t="s">
        <v>4</v>
      </c>
      <c r="B41" s="25"/>
      <c r="C41" s="26">
        <f>C12+C35</f>
        <v>686980.37</v>
      </c>
    </row>
    <row r="42" spans="1:5" ht="12.75">
      <c r="A42" s="24" t="s">
        <v>278</v>
      </c>
      <c r="B42" s="25" t="s">
        <v>257</v>
      </c>
      <c r="C42" s="26">
        <f>C43</f>
        <v>476768.2799999999</v>
      </c>
      <c r="E42" s="22"/>
    </row>
    <row r="43" spans="1:3" ht="25.5">
      <c r="A43" s="28" t="s">
        <v>279</v>
      </c>
      <c r="B43" s="11" t="s">
        <v>0</v>
      </c>
      <c r="C43" s="29">
        <f>C44+C45+C46+C47</f>
        <v>476768.2799999999</v>
      </c>
    </row>
    <row r="44" spans="1:3" ht="24" customHeight="1">
      <c r="A44" s="30" t="s">
        <v>280</v>
      </c>
      <c r="B44" s="11" t="s">
        <v>746</v>
      </c>
      <c r="C44" s="29">
        <v>21455.9</v>
      </c>
    </row>
    <row r="45" spans="1:3" ht="25.5">
      <c r="A45" s="31" t="s">
        <v>281</v>
      </c>
      <c r="B45" s="11" t="s">
        <v>1</v>
      </c>
      <c r="C45" s="29">
        <v>181762.61</v>
      </c>
    </row>
    <row r="46" spans="1:3" ht="25.5">
      <c r="A46" s="31" t="s">
        <v>282</v>
      </c>
      <c r="B46" s="11" t="s">
        <v>2</v>
      </c>
      <c r="C46" s="29">
        <v>271134.67</v>
      </c>
    </row>
    <row r="47" spans="1:3" ht="12.75">
      <c r="A47" s="31" t="s">
        <v>250</v>
      </c>
      <c r="B47" s="11" t="s">
        <v>747</v>
      </c>
      <c r="C47" s="29">
        <v>2415.1</v>
      </c>
    </row>
    <row r="48" spans="1:4" ht="12.75">
      <c r="A48" s="32" t="s">
        <v>4</v>
      </c>
      <c r="B48" s="25"/>
      <c r="C48" s="26">
        <f>C12+C42</f>
        <v>725617.7799999999</v>
      </c>
      <c r="D48" s="36"/>
    </row>
    <row r="49" spans="1:3" ht="12.75">
      <c r="A49" s="33"/>
      <c r="B49" s="34"/>
      <c r="C49" s="1"/>
    </row>
    <row r="50" spans="1:4" s="37" customFormat="1" ht="15.75">
      <c r="A50" s="1" t="s">
        <v>106</v>
      </c>
      <c r="B50" s="1"/>
      <c r="C50" s="2" t="s">
        <v>108</v>
      </c>
      <c r="D50" s="4"/>
    </row>
    <row r="51" spans="1:3" ht="12.75">
      <c r="A51" s="1" t="s">
        <v>107</v>
      </c>
      <c r="B51" s="1"/>
      <c r="C51" s="35"/>
    </row>
    <row r="52" spans="1:3" ht="12.75">
      <c r="A52" s="33"/>
      <c r="B52" s="34"/>
      <c r="C52" s="35"/>
    </row>
    <row r="53" spans="1:3" ht="12.75">
      <c r="A53" s="33"/>
      <c r="B53" s="34"/>
      <c r="C53" s="35"/>
    </row>
    <row r="54" spans="1:3" ht="12.75">
      <c r="A54" s="33"/>
      <c r="B54" s="34"/>
      <c r="C54" s="35"/>
    </row>
    <row r="55" spans="1:3" ht="12.75">
      <c r="A55" s="33"/>
      <c r="B55" s="34"/>
      <c r="C55" s="35"/>
    </row>
    <row r="56" spans="1:3" ht="12.75">
      <c r="A56" s="33"/>
      <c r="B56" s="34"/>
      <c r="C56" s="35"/>
    </row>
    <row r="57" spans="1:3" ht="12.75">
      <c r="A57" s="33"/>
      <c r="B57" s="34"/>
      <c r="C57" s="35"/>
    </row>
    <row r="58" spans="1:3" ht="12.75">
      <c r="A58" s="33"/>
      <c r="B58" s="34"/>
      <c r="C58" s="35"/>
    </row>
    <row r="59" spans="1:3" ht="12.75">
      <c r="A59" s="33"/>
      <c r="B59" s="34"/>
      <c r="C59" s="35"/>
    </row>
    <row r="60" spans="1:3" ht="12.75">
      <c r="A60" s="33"/>
      <c r="B60" s="34"/>
      <c r="C60" s="35"/>
    </row>
    <row r="61" spans="1:3" ht="12.75">
      <c r="A61" s="33"/>
      <c r="B61" s="34"/>
      <c r="C61" s="35"/>
    </row>
    <row r="62" spans="1:3" ht="12.75">
      <c r="A62" s="33"/>
      <c r="B62" s="34"/>
      <c r="C62" s="35"/>
    </row>
    <row r="63" spans="1:3" ht="12.75">
      <c r="A63" s="33"/>
      <c r="B63" s="34"/>
      <c r="C63" s="35"/>
    </row>
    <row r="64" spans="1:3" ht="12.75">
      <c r="A64" s="33"/>
      <c r="B64" s="34"/>
      <c r="C64" s="35"/>
    </row>
    <row r="65" spans="1:3" ht="12.75">
      <c r="A65" s="33"/>
      <c r="B65" s="34"/>
      <c r="C65" s="35"/>
    </row>
    <row r="66" spans="1:3" ht="12.75">
      <c r="A66" s="33"/>
      <c r="B66" s="34"/>
      <c r="C66" s="35"/>
    </row>
    <row r="67" spans="1:3" ht="12.75">
      <c r="A67" s="33"/>
      <c r="B67" s="34"/>
      <c r="C67" s="35"/>
    </row>
    <row r="68" spans="1:3" ht="12.75">
      <c r="A68" s="33"/>
      <c r="B68" s="34"/>
      <c r="C68" s="35"/>
    </row>
    <row r="69" spans="1:3" ht="12.75">
      <c r="A69" s="33"/>
      <c r="B69" s="34"/>
      <c r="C69" s="35"/>
    </row>
    <row r="70" spans="1:3" ht="12.75">
      <c r="A70" s="33"/>
      <c r="B70" s="34"/>
      <c r="C70" s="35"/>
    </row>
    <row r="71" spans="1:3" ht="12.75">
      <c r="A71" s="33"/>
      <c r="B71" s="34"/>
      <c r="C71" s="35"/>
    </row>
    <row r="72" spans="1:3" ht="12.75">
      <c r="A72" s="33"/>
      <c r="B72" s="34"/>
      <c r="C72" s="35"/>
    </row>
    <row r="73" spans="1:3" ht="12.75">
      <c r="A73" s="33"/>
      <c r="B73" s="34"/>
      <c r="C73" s="35"/>
    </row>
    <row r="74" spans="1:3" ht="12.75">
      <c r="A74" s="33"/>
      <c r="B74" s="34"/>
      <c r="C74" s="35"/>
    </row>
    <row r="75" spans="1:3" ht="12.75">
      <c r="A75" s="33"/>
      <c r="B75" s="34"/>
      <c r="C75" s="38"/>
    </row>
    <row r="76" spans="1:3" ht="12.75">
      <c r="A76" s="33"/>
      <c r="B76" s="34"/>
      <c r="C76" s="38"/>
    </row>
    <row r="77" spans="1:3" ht="12.75">
      <c r="A77" s="33"/>
      <c r="B77" s="34"/>
      <c r="C77" s="38"/>
    </row>
    <row r="78" spans="1:3" ht="12.75">
      <c r="A78" s="33"/>
      <c r="B78" s="34"/>
      <c r="C78" s="38"/>
    </row>
    <row r="79" spans="1:3" ht="12.75">
      <c r="A79" s="33"/>
      <c r="B79" s="34"/>
      <c r="C79" s="38"/>
    </row>
    <row r="80" spans="1:3" ht="12.75">
      <c r="A80" s="33"/>
      <c r="B80" s="34"/>
      <c r="C80" s="38"/>
    </row>
    <row r="81" spans="1:3" ht="12.75">
      <c r="A81" s="33"/>
      <c r="B81" s="34"/>
      <c r="C81" s="38"/>
    </row>
    <row r="82" spans="1:3" ht="12.75">
      <c r="A82" s="33"/>
      <c r="B82" s="34"/>
      <c r="C82" s="38"/>
    </row>
    <row r="83" spans="1:3" ht="12.75">
      <c r="A83" s="33"/>
      <c r="B83" s="34"/>
      <c r="C83" s="38"/>
    </row>
    <row r="84" spans="1:3" ht="12.75">
      <c r="A84" s="33"/>
      <c r="B84" s="34"/>
      <c r="C84" s="38"/>
    </row>
    <row r="85" spans="1:3" ht="12.75">
      <c r="A85" s="33"/>
      <c r="B85" s="34"/>
      <c r="C85" s="38"/>
    </row>
    <row r="86" spans="1:3" ht="12.75">
      <c r="A86" s="33"/>
      <c r="B86" s="34"/>
      <c r="C86" s="38"/>
    </row>
    <row r="87" spans="1:3" ht="12.75">
      <c r="A87" s="33"/>
      <c r="B87" s="34"/>
      <c r="C87" s="38"/>
    </row>
    <row r="88" spans="1:3" ht="12.75">
      <c r="A88" s="33"/>
      <c r="B88" s="34"/>
      <c r="C88" s="38"/>
    </row>
    <row r="89" spans="1:3" ht="12.75">
      <c r="A89" s="33"/>
      <c r="B89" s="34"/>
      <c r="C89" s="38"/>
    </row>
    <row r="90" spans="1:3" ht="12.75">
      <c r="A90" s="33"/>
      <c r="B90" s="34"/>
      <c r="C90" s="38"/>
    </row>
    <row r="91" spans="1:3" ht="12.75">
      <c r="A91" s="33"/>
      <c r="B91" s="34"/>
      <c r="C91" s="38"/>
    </row>
    <row r="92" spans="1:3" ht="12.75">
      <c r="A92" s="33"/>
      <c r="B92" s="34"/>
      <c r="C92" s="38"/>
    </row>
    <row r="93" spans="1:3" ht="12.75">
      <c r="A93" s="33"/>
      <c r="B93" s="34"/>
      <c r="C93" s="38"/>
    </row>
    <row r="94" spans="1:3" ht="12.75">
      <c r="A94" s="33"/>
      <c r="B94" s="34"/>
      <c r="C94" s="38"/>
    </row>
    <row r="95" spans="1:3" ht="12.75">
      <c r="A95" s="33"/>
      <c r="B95" s="34"/>
      <c r="C95" s="38"/>
    </row>
    <row r="96" spans="1:3" ht="12.75">
      <c r="A96" s="33"/>
      <c r="B96" s="34"/>
      <c r="C96" s="38"/>
    </row>
    <row r="97" spans="1:3" ht="12.75">
      <c r="A97" s="33"/>
      <c r="B97" s="34"/>
      <c r="C97" s="38"/>
    </row>
    <row r="98" spans="1:3" ht="12.75">
      <c r="A98" s="33"/>
      <c r="B98" s="34"/>
      <c r="C98" s="38"/>
    </row>
    <row r="99" spans="1:3" ht="12.75">
      <c r="A99" s="33"/>
      <c r="B99" s="34"/>
      <c r="C99" s="38"/>
    </row>
    <row r="100" spans="1:3" ht="12.75">
      <c r="A100" s="33"/>
      <c r="B100" s="34"/>
      <c r="C100" s="38"/>
    </row>
    <row r="101" spans="1:3" ht="12.75">
      <c r="A101" s="33"/>
      <c r="B101" s="34"/>
      <c r="C101" s="38"/>
    </row>
    <row r="102" spans="1:3" ht="12.75">
      <c r="A102" s="33"/>
      <c r="B102" s="34"/>
      <c r="C102" s="38"/>
    </row>
    <row r="103" spans="1:3" ht="12.75">
      <c r="A103" s="33"/>
      <c r="B103" s="34"/>
      <c r="C103" s="38"/>
    </row>
    <row r="104" spans="1:3" ht="12.75">
      <c r="A104" s="33"/>
      <c r="B104" s="34"/>
      <c r="C104" s="38"/>
    </row>
    <row r="105" spans="1:3" ht="12.75">
      <c r="A105" s="33"/>
      <c r="B105" s="34"/>
      <c r="C105" s="38"/>
    </row>
    <row r="106" spans="1:3" ht="12.75">
      <c r="A106" s="33"/>
      <c r="B106" s="34"/>
      <c r="C106" s="38"/>
    </row>
    <row r="107" spans="1:3" ht="12.75">
      <c r="A107" s="33"/>
      <c r="B107" s="34"/>
      <c r="C107" s="38"/>
    </row>
    <row r="108" spans="1:3" ht="12.75">
      <c r="A108" s="33"/>
      <c r="B108" s="34"/>
      <c r="C108" s="38"/>
    </row>
    <row r="109" spans="1:3" ht="12.75">
      <c r="A109" s="33"/>
      <c r="B109" s="34"/>
      <c r="C109" s="38"/>
    </row>
    <row r="110" spans="1:3" ht="12.75">
      <c r="A110" s="33"/>
      <c r="B110" s="34"/>
      <c r="C110" s="38"/>
    </row>
    <row r="111" spans="1:3" ht="12.75">
      <c r="A111" s="33"/>
      <c r="B111" s="34"/>
      <c r="C111" s="38"/>
    </row>
    <row r="112" spans="1:3" ht="12.75">
      <c r="A112" s="33"/>
      <c r="B112" s="34"/>
      <c r="C112" s="38"/>
    </row>
    <row r="113" spans="1:3" ht="12.75">
      <c r="A113" s="33"/>
      <c r="B113" s="34"/>
      <c r="C113" s="38"/>
    </row>
    <row r="114" spans="1:3" ht="12.75">
      <c r="A114" s="33"/>
      <c r="B114" s="34"/>
      <c r="C114" s="38"/>
    </row>
    <row r="115" spans="1:3" ht="12.75">
      <c r="A115" s="33"/>
      <c r="B115" s="34"/>
      <c r="C115" s="38"/>
    </row>
    <row r="116" spans="1:3" ht="12.75">
      <c r="A116" s="33"/>
      <c r="B116" s="34"/>
      <c r="C116" s="38"/>
    </row>
    <row r="117" spans="1:3" ht="12.75">
      <c r="A117" s="33"/>
      <c r="B117" s="34"/>
      <c r="C117" s="38"/>
    </row>
    <row r="118" spans="1:3" ht="12.75">
      <c r="A118" s="33"/>
      <c r="B118" s="34"/>
      <c r="C118" s="38"/>
    </row>
    <row r="119" spans="1:3" ht="12.75">
      <c r="A119" s="33"/>
      <c r="B119" s="34"/>
      <c r="C119" s="38"/>
    </row>
    <row r="120" spans="1:3" ht="12.75">
      <c r="A120" s="33"/>
      <c r="B120" s="34"/>
      <c r="C120" s="38"/>
    </row>
    <row r="121" spans="1:3" ht="12.75">
      <c r="A121" s="33"/>
      <c r="B121" s="34"/>
      <c r="C121" s="38"/>
    </row>
    <row r="122" spans="1:3" ht="12.75">
      <c r="A122" s="33"/>
      <c r="B122" s="34"/>
      <c r="C122" s="38"/>
    </row>
    <row r="123" spans="1:3" ht="12.75">
      <c r="A123" s="33"/>
      <c r="B123" s="34"/>
      <c r="C123" s="38"/>
    </row>
    <row r="124" spans="1:3" ht="12.75">
      <c r="A124" s="33"/>
      <c r="B124" s="34"/>
      <c r="C124" s="38"/>
    </row>
    <row r="125" spans="1:3" ht="12.75">
      <c r="A125" s="33"/>
      <c r="B125" s="34"/>
      <c r="C125" s="38"/>
    </row>
    <row r="126" spans="1:3" ht="12.75">
      <c r="A126" s="33"/>
      <c r="B126" s="34"/>
      <c r="C126" s="38"/>
    </row>
    <row r="127" spans="1:3" ht="12.75">
      <c r="A127" s="33"/>
      <c r="B127" s="34"/>
      <c r="C127" s="38"/>
    </row>
    <row r="128" spans="1:3" ht="12.75">
      <c r="A128" s="33"/>
      <c r="B128" s="34"/>
      <c r="C128" s="38"/>
    </row>
    <row r="129" spans="1:3" ht="12.75">
      <c r="A129" s="33"/>
      <c r="B129" s="34"/>
      <c r="C129" s="38"/>
    </row>
    <row r="130" spans="1:3" ht="12.75">
      <c r="A130" s="33"/>
      <c r="B130" s="34"/>
      <c r="C130" s="38"/>
    </row>
    <row r="131" spans="1:3" ht="12.75">
      <c r="A131" s="33"/>
      <c r="B131" s="34"/>
      <c r="C131" s="38"/>
    </row>
    <row r="132" spans="1:3" ht="12.75">
      <c r="A132" s="33"/>
      <c r="B132" s="34"/>
      <c r="C132" s="38"/>
    </row>
    <row r="133" spans="1:3" ht="12.75">
      <c r="A133" s="33"/>
      <c r="B133" s="34"/>
      <c r="C133" s="38"/>
    </row>
    <row r="134" spans="1:3" ht="12.75">
      <c r="A134" s="33"/>
      <c r="B134" s="34"/>
      <c r="C134" s="38"/>
    </row>
    <row r="135" spans="1:3" ht="12.75">
      <c r="A135" s="33"/>
      <c r="B135" s="34"/>
      <c r="C135" s="38"/>
    </row>
    <row r="136" spans="1:3" ht="12.75">
      <c r="A136" s="33"/>
      <c r="B136" s="34"/>
      <c r="C136" s="38"/>
    </row>
    <row r="137" spans="1:3" ht="12.75">
      <c r="A137" s="33"/>
      <c r="B137" s="34"/>
      <c r="C137" s="38"/>
    </row>
    <row r="138" spans="1:3" ht="12.75">
      <c r="A138" s="33"/>
      <c r="B138" s="34"/>
      <c r="C138" s="38"/>
    </row>
    <row r="139" spans="1:3" ht="12.75">
      <c r="A139" s="33"/>
      <c r="B139" s="34"/>
      <c r="C139" s="38"/>
    </row>
    <row r="140" spans="1:3" ht="12.75">
      <c r="A140" s="33"/>
      <c r="B140" s="34"/>
      <c r="C140" s="38"/>
    </row>
    <row r="141" spans="1:3" ht="12.75">
      <c r="A141" s="33"/>
      <c r="B141" s="34"/>
      <c r="C141" s="38"/>
    </row>
    <row r="142" spans="1:3" ht="12.75">
      <c r="A142" s="33"/>
      <c r="B142" s="34"/>
      <c r="C142" s="38"/>
    </row>
    <row r="143" spans="1:3" ht="12.75">
      <c r="A143" s="33"/>
      <c r="B143" s="34"/>
      <c r="C143" s="38"/>
    </row>
    <row r="144" spans="1:3" ht="12.75">
      <c r="A144" s="33"/>
      <c r="B144" s="34"/>
      <c r="C144" s="38"/>
    </row>
    <row r="145" spans="1:3" ht="12.75">
      <c r="A145" s="33"/>
      <c r="B145" s="34"/>
      <c r="C145" s="38"/>
    </row>
    <row r="146" spans="1:3" ht="12.75">
      <c r="A146" s="33"/>
      <c r="B146" s="34"/>
      <c r="C146" s="38"/>
    </row>
    <row r="147" spans="1:3" ht="12.75">
      <c r="A147" s="33"/>
      <c r="B147" s="34"/>
      <c r="C147" s="38"/>
    </row>
    <row r="148" spans="1:3" ht="12.75">
      <c r="A148" s="33"/>
      <c r="B148" s="34"/>
      <c r="C148" s="38"/>
    </row>
    <row r="149" spans="1:3" ht="12.75">
      <c r="A149" s="33"/>
      <c r="B149" s="34"/>
      <c r="C149" s="38"/>
    </row>
    <row r="150" spans="1:3" ht="12.75">
      <c r="A150" s="33"/>
      <c r="B150" s="34"/>
      <c r="C150" s="38"/>
    </row>
    <row r="151" spans="1:3" ht="12.75">
      <c r="A151" s="33"/>
      <c r="B151" s="34"/>
      <c r="C151" s="38"/>
    </row>
    <row r="152" spans="1:3" ht="12.75">
      <c r="A152" s="33"/>
      <c r="B152" s="34"/>
      <c r="C152" s="38"/>
    </row>
    <row r="153" spans="1:3" ht="12.75">
      <c r="A153" s="33"/>
      <c r="B153" s="34"/>
      <c r="C153" s="38"/>
    </row>
    <row r="154" spans="1:3" ht="12.75">
      <c r="A154" s="33"/>
      <c r="B154" s="34"/>
      <c r="C154" s="38"/>
    </row>
    <row r="155" spans="1:3" ht="12.75">
      <c r="A155" s="33"/>
      <c r="B155" s="34"/>
      <c r="C155" s="38"/>
    </row>
    <row r="156" spans="1:3" ht="12.75">
      <c r="A156" s="33"/>
      <c r="B156" s="34"/>
      <c r="C156" s="38"/>
    </row>
    <row r="157" spans="1:3" ht="12.75">
      <c r="A157" s="33"/>
      <c r="B157" s="34"/>
      <c r="C157" s="38"/>
    </row>
    <row r="158" spans="1:3" ht="12.75">
      <c r="A158" s="33"/>
      <c r="B158" s="34"/>
      <c r="C158" s="38"/>
    </row>
    <row r="159" spans="1:3" ht="12.75">
      <c r="A159" s="33"/>
      <c r="B159" s="34"/>
      <c r="C159" s="38"/>
    </row>
    <row r="160" spans="1:3" ht="12.75">
      <c r="A160" s="33"/>
      <c r="B160" s="34"/>
      <c r="C160" s="38"/>
    </row>
    <row r="161" spans="1:3" ht="12.75">
      <c r="A161" s="33"/>
      <c r="B161" s="34"/>
      <c r="C161" s="38"/>
    </row>
    <row r="162" spans="1:3" ht="12.75">
      <c r="A162" s="33"/>
      <c r="B162" s="34"/>
      <c r="C162" s="38"/>
    </row>
    <row r="163" spans="1:3" ht="12.75">
      <c r="A163" s="33"/>
      <c r="B163" s="34"/>
      <c r="C163" s="38"/>
    </row>
    <row r="164" spans="1:3" ht="12.75">
      <c r="A164" s="33"/>
      <c r="B164" s="34"/>
      <c r="C164" s="38"/>
    </row>
    <row r="165" spans="1:3" ht="12.75">
      <c r="A165" s="33"/>
      <c r="B165" s="34"/>
      <c r="C165" s="38"/>
    </row>
    <row r="166" spans="1:3" ht="12.75">
      <c r="A166" s="33"/>
      <c r="B166" s="34"/>
      <c r="C166" s="38"/>
    </row>
    <row r="167" spans="1:3" ht="12.75">
      <c r="A167" s="33"/>
      <c r="B167" s="34"/>
      <c r="C167" s="38"/>
    </row>
    <row r="168" spans="1:3" ht="12.75">
      <c r="A168" s="33"/>
      <c r="B168" s="34"/>
      <c r="C168" s="38"/>
    </row>
    <row r="169" spans="1:3" ht="12.75">
      <c r="A169" s="33"/>
      <c r="B169" s="34"/>
      <c r="C169" s="38"/>
    </row>
    <row r="170" spans="1:3" ht="12.75">
      <c r="A170" s="33"/>
      <c r="B170" s="34"/>
      <c r="C170" s="38"/>
    </row>
    <row r="171" spans="1:3" ht="12.75">
      <c r="A171" s="33"/>
      <c r="B171" s="34"/>
      <c r="C171" s="38"/>
    </row>
    <row r="172" spans="1:3" ht="12.75">
      <c r="A172" s="33"/>
      <c r="B172" s="34"/>
      <c r="C172" s="38"/>
    </row>
    <row r="173" spans="1:3" ht="12.75">
      <c r="A173" s="33"/>
      <c r="B173" s="34"/>
      <c r="C173" s="38"/>
    </row>
    <row r="174" spans="1:3" ht="12.75">
      <c r="A174" s="33"/>
      <c r="B174" s="34"/>
      <c r="C174" s="38"/>
    </row>
    <row r="175" spans="1:3" ht="12.75">
      <c r="A175" s="33"/>
      <c r="B175" s="34"/>
      <c r="C175" s="38"/>
    </row>
    <row r="176" spans="1:3" ht="12.75">
      <c r="A176" s="33"/>
      <c r="B176" s="34"/>
      <c r="C176" s="38"/>
    </row>
    <row r="177" spans="1:3" ht="12.75">
      <c r="A177" s="33"/>
      <c r="B177" s="34"/>
      <c r="C177" s="38"/>
    </row>
    <row r="178" spans="1:3" ht="12.75">
      <c r="A178" s="33"/>
      <c r="B178" s="34"/>
      <c r="C178" s="38"/>
    </row>
    <row r="179" spans="1:3" ht="12.75">
      <c r="A179" s="33"/>
      <c r="B179" s="34"/>
      <c r="C179" s="38"/>
    </row>
    <row r="180" spans="1:3" ht="12.75">
      <c r="A180" s="33"/>
      <c r="B180" s="34"/>
      <c r="C180" s="38"/>
    </row>
    <row r="181" spans="1:3" ht="12.75">
      <c r="A181" s="33"/>
      <c r="B181" s="34"/>
      <c r="C181" s="38"/>
    </row>
    <row r="182" spans="1:3" ht="12.75">
      <c r="A182" s="33"/>
      <c r="B182" s="34"/>
      <c r="C182" s="38"/>
    </row>
    <row r="183" spans="1:3" ht="12.75">
      <c r="A183" s="33"/>
      <c r="B183" s="34"/>
      <c r="C183" s="38"/>
    </row>
    <row r="184" spans="1:3" ht="12.75">
      <c r="A184" s="33"/>
      <c r="B184" s="34"/>
      <c r="C184" s="38"/>
    </row>
    <row r="185" spans="1:3" ht="12.75">
      <c r="A185" s="33"/>
      <c r="B185" s="34"/>
      <c r="C185" s="38"/>
    </row>
    <row r="186" spans="1:3" ht="12.75">
      <c r="A186" s="33"/>
      <c r="B186" s="34"/>
      <c r="C186" s="38"/>
    </row>
    <row r="187" spans="1:3" ht="12.75">
      <c r="A187" s="33"/>
      <c r="B187" s="34"/>
      <c r="C187" s="38"/>
    </row>
    <row r="188" spans="1:3" ht="12.75">
      <c r="A188" s="33"/>
      <c r="B188" s="34"/>
      <c r="C188" s="38"/>
    </row>
    <row r="189" spans="1:3" ht="12.75">
      <c r="A189" s="33"/>
      <c r="B189" s="34"/>
      <c r="C189" s="38"/>
    </row>
    <row r="190" spans="1:3" ht="12.75">
      <c r="A190" s="33"/>
      <c r="B190" s="34"/>
      <c r="C190" s="38"/>
    </row>
    <row r="191" spans="1:3" ht="12.75">
      <c r="A191" s="33"/>
      <c r="B191" s="34"/>
      <c r="C191" s="38"/>
    </row>
    <row r="192" spans="1:3" ht="12.75">
      <c r="A192" s="33"/>
      <c r="B192" s="34"/>
      <c r="C192" s="38"/>
    </row>
    <row r="193" spans="1:3" ht="12.75">
      <c r="A193" s="33"/>
      <c r="B193" s="34"/>
      <c r="C193" s="38"/>
    </row>
    <row r="194" spans="1:3" ht="12.75">
      <c r="A194" s="33"/>
      <c r="B194" s="34"/>
      <c r="C194" s="38"/>
    </row>
    <row r="195" spans="1:3" ht="12.75">
      <c r="A195" s="33"/>
      <c r="B195" s="34"/>
      <c r="C195" s="38"/>
    </row>
    <row r="196" spans="1:3" ht="12.75">
      <c r="A196" s="33"/>
      <c r="B196" s="34"/>
      <c r="C196" s="38"/>
    </row>
    <row r="197" spans="1:3" ht="12.75">
      <c r="A197" s="33"/>
      <c r="B197" s="34"/>
      <c r="C197" s="38"/>
    </row>
    <row r="198" spans="1:3" ht="12.75">
      <c r="A198" s="33"/>
      <c r="B198" s="34"/>
      <c r="C198" s="38"/>
    </row>
    <row r="199" spans="1:3" ht="12.75">
      <c r="A199" s="33"/>
      <c r="B199" s="34"/>
      <c r="C199" s="38"/>
    </row>
    <row r="200" spans="1:3" ht="12.75">
      <c r="A200" s="33"/>
      <c r="B200" s="34"/>
      <c r="C200" s="38"/>
    </row>
    <row r="201" spans="1:3" ht="12.75">
      <c r="A201" s="33"/>
      <c r="B201" s="34"/>
      <c r="C201" s="38"/>
    </row>
    <row r="202" spans="1:3" ht="12.75">
      <c r="A202" s="33"/>
      <c r="B202" s="34"/>
      <c r="C202" s="38"/>
    </row>
    <row r="203" spans="1:3" ht="12.75">
      <c r="A203" s="33"/>
      <c r="B203" s="34"/>
      <c r="C203" s="38"/>
    </row>
    <row r="204" spans="1:3" ht="12.75">
      <c r="A204" s="33"/>
      <c r="B204" s="34"/>
      <c r="C204" s="38"/>
    </row>
    <row r="205" spans="1:3" ht="12.75">
      <c r="A205" s="33"/>
      <c r="B205" s="34"/>
      <c r="C205" s="38"/>
    </row>
    <row r="206" spans="1:3" ht="12.75">
      <c r="A206" s="33"/>
      <c r="B206" s="34"/>
      <c r="C206" s="38"/>
    </row>
    <row r="207" spans="1:3" ht="12.75">
      <c r="A207" s="33"/>
      <c r="B207" s="34"/>
      <c r="C207" s="38"/>
    </row>
    <row r="208" spans="1:3" ht="12.75">
      <c r="A208" s="33"/>
      <c r="B208" s="34"/>
      <c r="C208" s="38"/>
    </row>
    <row r="209" spans="1:3" ht="12.75">
      <c r="A209" s="33"/>
      <c r="B209" s="34"/>
      <c r="C209" s="38"/>
    </row>
    <row r="210" spans="1:3" ht="12.75">
      <c r="A210" s="33"/>
      <c r="B210" s="34"/>
      <c r="C210" s="38"/>
    </row>
    <row r="211" spans="1:3" ht="12.75">
      <c r="A211" s="33"/>
      <c r="B211" s="34"/>
      <c r="C211" s="38"/>
    </row>
    <row r="212" spans="1:3" ht="12.75">
      <c r="A212" s="33"/>
      <c r="B212" s="34"/>
      <c r="C212" s="38"/>
    </row>
    <row r="213" spans="1:3" ht="12.75">
      <c r="A213" s="33"/>
      <c r="B213" s="34"/>
      <c r="C213" s="38"/>
    </row>
    <row r="214" spans="1:3" ht="12.75">
      <c r="A214" s="33"/>
      <c r="B214" s="34"/>
      <c r="C214" s="38"/>
    </row>
    <row r="215" spans="1:3" ht="12.75">
      <c r="A215" s="33"/>
      <c r="B215" s="34"/>
      <c r="C215" s="38"/>
    </row>
    <row r="216" spans="1:3" ht="12.75">
      <c r="A216" s="33"/>
      <c r="B216" s="34"/>
      <c r="C216" s="38"/>
    </row>
    <row r="217" spans="1:3" ht="12.75">
      <c r="A217" s="33"/>
      <c r="B217" s="34"/>
      <c r="C217" s="38"/>
    </row>
    <row r="218" spans="1:3" ht="12.75">
      <c r="A218" s="33"/>
      <c r="B218" s="34"/>
      <c r="C218" s="38"/>
    </row>
    <row r="219" spans="1:3" ht="12.75">
      <c r="A219" s="33"/>
      <c r="B219" s="34"/>
      <c r="C219" s="38"/>
    </row>
    <row r="220" spans="1:3" ht="12.75">
      <c r="A220" s="33"/>
      <c r="B220" s="34"/>
      <c r="C220" s="38"/>
    </row>
    <row r="221" spans="1:3" ht="12.75">
      <c r="A221" s="33"/>
      <c r="B221" s="34"/>
      <c r="C221" s="38"/>
    </row>
    <row r="222" spans="1:3" ht="12.75">
      <c r="A222" s="33"/>
      <c r="B222" s="34"/>
      <c r="C222" s="38"/>
    </row>
    <row r="223" spans="1:3" ht="12.75">
      <c r="A223" s="33"/>
      <c r="B223" s="34"/>
      <c r="C223" s="38"/>
    </row>
    <row r="224" spans="1:3" ht="12.75">
      <c r="A224" s="33"/>
      <c r="B224" s="34"/>
      <c r="C224" s="38"/>
    </row>
    <row r="225" spans="1:3" ht="12.75">
      <c r="A225" s="33"/>
      <c r="B225" s="34"/>
      <c r="C225" s="38"/>
    </row>
    <row r="226" spans="1:3" ht="12.75">
      <c r="A226" s="33"/>
      <c r="B226" s="34"/>
      <c r="C226" s="38"/>
    </row>
    <row r="227" spans="1:3" ht="12.75">
      <c r="A227" s="33"/>
      <c r="B227" s="34"/>
      <c r="C227" s="38"/>
    </row>
    <row r="228" spans="1:3" ht="12.75">
      <c r="A228" s="33"/>
      <c r="B228" s="34"/>
      <c r="C228" s="38"/>
    </row>
    <row r="229" spans="1:3" ht="12.75">
      <c r="A229" s="33"/>
      <c r="B229" s="34"/>
      <c r="C229" s="38"/>
    </row>
    <row r="230" spans="1:3" ht="12.75">
      <c r="A230" s="33"/>
      <c r="B230" s="34"/>
      <c r="C230" s="38"/>
    </row>
    <row r="231" spans="1:3" ht="12.75">
      <c r="A231" s="33"/>
      <c r="B231" s="34"/>
      <c r="C231" s="38"/>
    </row>
    <row r="232" spans="1:3" ht="12.75">
      <c r="A232" s="33"/>
      <c r="B232" s="34"/>
      <c r="C232" s="38"/>
    </row>
    <row r="233" spans="1:3" ht="12.75">
      <c r="A233" s="33"/>
      <c r="B233" s="34"/>
      <c r="C233" s="38"/>
    </row>
    <row r="234" spans="1:3" ht="12.75">
      <c r="A234" s="33"/>
      <c r="B234" s="34"/>
      <c r="C234" s="38"/>
    </row>
    <row r="235" spans="1:3" ht="12.75">
      <c r="A235" s="33"/>
      <c r="B235" s="34"/>
      <c r="C235" s="38"/>
    </row>
    <row r="236" spans="1:3" ht="12.75">
      <c r="A236" s="33"/>
      <c r="B236" s="34"/>
      <c r="C236" s="38"/>
    </row>
    <row r="237" spans="1:3" ht="12.75">
      <c r="A237" s="33"/>
      <c r="B237" s="34"/>
      <c r="C237" s="38"/>
    </row>
    <row r="238" spans="1:3" ht="12.75">
      <c r="A238" s="33"/>
      <c r="B238" s="34"/>
      <c r="C238" s="38"/>
    </row>
    <row r="239" spans="1:3" ht="12.75">
      <c r="A239" s="33"/>
      <c r="B239" s="34"/>
      <c r="C239" s="38"/>
    </row>
    <row r="240" spans="1:3" ht="12.75">
      <c r="A240" s="33"/>
      <c r="B240" s="34"/>
      <c r="C240" s="38"/>
    </row>
    <row r="241" spans="1:3" ht="12.75">
      <c r="A241" s="33"/>
      <c r="B241" s="34"/>
      <c r="C241" s="38"/>
    </row>
    <row r="242" spans="1:3" ht="12.75">
      <c r="A242" s="33"/>
      <c r="B242" s="34"/>
      <c r="C242" s="38"/>
    </row>
    <row r="243" spans="1:3" ht="12.75">
      <c r="A243" s="33"/>
      <c r="B243" s="34"/>
      <c r="C243" s="38"/>
    </row>
    <row r="244" spans="1:3" ht="12.75">
      <c r="A244" s="33"/>
      <c r="B244" s="34"/>
      <c r="C244" s="38"/>
    </row>
    <row r="245" spans="1:3" ht="12.75">
      <c r="A245" s="33"/>
      <c r="B245" s="34"/>
      <c r="C245" s="38"/>
    </row>
    <row r="246" spans="1:3" ht="12.75">
      <c r="A246" s="33"/>
      <c r="B246" s="34"/>
      <c r="C246" s="38"/>
    </row>
    <row r="247" spans="1:3" ht="12.75">
      <c r="A247" s="33"/>
      <c r="B247" s="34"/>
      <c r="C247" s="38"/>
    </row>
    <row r="248" spans="1:3" ht="12.75">
      <c r="A248" s="33"/>
      <c r="B248" s="34"/>
      <c r="C248" s="38"/>
    </row>
    <row r="249" spans="1:3" ht="12.75">
      <c r="A249" s="33"/>
      <c r="B249" s="34"/>
      <c r="C249" s="38"/>
    </row>
    <row r="250" spans="1:3" ht="12.75">
      <c r="A250" s="33"/>
      <c r="B250" s="34"/>
      <c r="C250" s="38"/>
    </row>
    <row r="251" spans="1:3" ht="12.75">
      <c r="A251" s="33"/>
      <c r="B251" s="34"/>
      <c r="C251" s="38"/>
    </row>
    <row r="252" spans="1:3" ht="12.75">
      <c r="A252" s="33"/>
      <c r="B252" s="34"/>
      <c r="C252" s="38"/>
    </row>
    <row r="253" spans="1:3" ht="12.75">
      <c r="A253" s="33"/>
      <c r="B253" s="34"/>
      <c r="C253" s="38"/>
    </row>
    <row r="254" spans="1:3" ht="12.75">
      <c r="A254" s="33"/>
      <c r="B254" s="34"/>
      <c r="C254" s="38"/>
    </row>
    <row r="255" spans="1:3" ht="12.75">
      <c r="A255" s="33"/>
      <c r="B255" s="34"/>
      <c r="C255" s="38"/>
    </row>
    <row r="256" spans="1:3" ht="12.75">
      <c r="A256" s="33"/>
      <c r="B256" s="34"/>
      <c r="C256" s="38"/>
    </row>
    <row r="257" spans="1:3" ht="12.75">
      <c r="A257" s="33"/>
      <c r="B257" s="34"/>
      <c r="C257" s="38"/>
    </row>
    <row r="258" spans="1:3" ht="12.75">
      <c r="A258" s="33"/>
      <c r="B258" s="34"/>
      <c r="C258" s="38"/>
    </row>
    <row r="259" spans="1:3" ht="12.75">
      <c r="A259" s="33"/>
      <c r="B259" s="34"/>
      <c r="C259" s="38"/>
    </row>
    <row r="260" spans="1:3" ht="12.75">
      <c r="A260" s="33"/>
      <c r="B260" s="34"/>
      <c r="C260" s="38"/>
    </row>
    <row r="261" spans="1:3" ht="12.75">
      <c r="A261" s="33"/>
      <c r="B261" s="34"/>
      <c r="C261" s="38"/>
    </row>
    <row r="262" spans="1:3" ht="12.75">
      <c r="A262" s="33"/>
      <c r="B262" s="34"/>
      <c r="C262" s="38"/>
    </row>
    <row r="263" spans="1:3" ht="12.75">
      <c r="A263" s="33"/>
      <c r="B263" s="34"/>
      <c r="C263" s="38"/>
    </row>
    <row r="264" spans="1:3" ht="12.75">
      <c r="A264" s="33"/>
      <c r="B264" s="34"/>
      <c r="C264" s="38"/>
    </row>
    <row r="265" spans="1:3" ht="12.75">
      <c r="A265" s="33"/>
      <c r="B265" s="34"/>
      <c r="C265" s="38"/>
    </row>
    <row r="266" spans="1:3" ht="12.75">
      <c r="A266" s="33"/>
      <c r="B266" s="34"/>
      <c r="C266" s="38"/>
    </row>
    <row r="267" spans="1:3" ht="12.75">
      <c r="A267" s="33"/>
      <c r="B267" s="34"/>
      <c r="C267" s="38"/>
    </row>
    <row r="268" spans="1:3" ht="12.75">
      <c r="A268" s="33"/>
      <c r="B268" s="34"/>
      <c r="C268" s="38"/>
    </row>
    <row r="269" spans="1:3" ht="12.75">
      <c r="A269" s="33"/>
      <c r="B269" s="34"/>
      <c r="C269" s="38"/>
    </row>
    <row r="270" spans="1:3" ht="12.75">
      <c r="A270" s="33"/>
      <c r="B270" s="34"/>
      <c r="C270" s="38"/>
    </row>
    <row r="271" spans="1:3" ht="12.75">
      <c r="A271" s="33"/>
      <c r="B271" s="34"/>
      <c r="C271" s="38"/>
    </row>
    <row r="272" spans="1:3" ht="12.75">
      <c r="A272" s="33"/>
      <c r="B272" s="34"/>
      <c r="C272" s="38"/>
    </row>
    <row r="273" spans="1:3" ht="12.75">
      <c r="A273" s="33"/>
      <c r="B273" s="34"/>
      <c r="C273" s="38"/>
    </row>
    <row r="274" spans="1:3" ht="12.75">
      <c r="A274" s="33"/>
      <c r="B274" s="34"/>
      <c r="C274" s="38"/>
    </row>
    <row r="275" spans="1:3" ht="12.75">
      <c r="A275" s="33"/>
      <c r="B275" s="34"/>
      <c r="C275" s="38"/>
    </row>
    <row r="276" spans="1:3" ht="12.75">
      <c r="A276" s="33"/>
      <c r="B276" s="34"/>
      <c r="C276" s="38"/>
    </row>
    <row r="277" spans="1:3" ht="12.75">
      <c r="A277" s="33"/>
      <c r="B277" s="34"/>
      <c r="C277" s="38"/>
    </row>
    <row r="278" spans="1:3" ht="12.75">
      <c r="A278" s="33"/>
      <c r="B278" s="34"/>
      <c r="C278" s="38"/>
    </row>
    <row r="279" spans="1:3" ht="12.75">
      <c r="A279" s="33"/>
      <c r="B279" s="34"/>
      <c r="C279" s="38"/>
    </row>
    <row r="280" spans="1:3" ht="12.75">
      <c r="A280" s="33"/>
      <c r="B280" s="34"/>
      <c r="C280" s="38"/>
    </row>
    <row r="281" spans="1:3" ht="12.75">
      <c r="A281" s="33"/>
      <c r="B281" s="34"/>
      <c r="C281" s="38"/>
    </row>
    <row r="282" spans="1:3" ht="12.75">
      <c r="A282" s="33"/>
      <c r="B282" s="34"/>
      <c r="C282" s="38"/>
    </row>
    <row r="283" spans="1:3" ht="12.75">
      <c r="A283" s="33"/>
      <c r="B283" s="34"/>
      <c r="C283" s="38"/>
    </row>
    <row r="284" spans="1:3" ht="12.75">
      <c r="A284" s="33"/>
      <c r="B284" s="34"/>
      <c r="C284" s="38"/>
    </row>
    <row r="285" spans="1:3" ht="12.75">
      <c r="A285" s="33"/>
      <c r="B285" s="34"/>
      <c r="C285" s="38"/>
    </row>
    <row r="286" spans="1:3" ht="12.75">
      <c r="A286" s="33"/>
      <c r="B286" s="34"/>
      <c r="C286" s="38"/>
    </row>
    <row r="287" spans="1:3" ht="12.75">
      <c r="A287" s="33"/>
      <c r="B287" s="34"/>
      <c r="C287" s="38"/>
    </row>
    <row r="288" spans="1:3" ht="12.75">
      <c r="A288" s="33"/>
      <c r="B288" s="34"/>
      <c r="C288" s="38"/>
    </row>
    <row r="289" spans="1:3" ht="12.75">
      <c r="A289" s="33"/>
      <c r="B289" s="34"/>
      <c r="C289" s="38"/>
    </row>
    <row r="290" spans="1:3" ht="12.75">
      <c r="A290" s="33"/>
      <c r="B290" s="34"/>
      <c r="C290" s="38"/>
    </row>
    <row r="291" spans="1:3" ht="12.75">
      <c r="A291" s="33"/>
      <c r="B291" s="34"/>
      <c r="C291" s="38"/>
    </row>
    <row r="292" spans="1:3" ht="12.75">
      <c r="A292" s="33"/>
      <c r="B292" s="34"/>
      <c r="C292" s="38"/>
    </row>
    <row r="293" spans="1:3" ht="12.75">
      <c r="A293" s="33"/>
      <c r="B293" s="34"/>
      <c r="C293" s="38"/>
    </row>
    <row r="294" spans="1:3" ht="12.75">
      <c r="A294" s="33"/>
      <c r="B294" s="34"/>
      <c r="C294" s="38"/>
    </row>
    <row r="295" spans="1:3" ht="12.75">
      <c r="A295" s="33"/>
      <c r="B295" s="34"/>
      <c r="C295" s="38"/>
    </row>
    <row r="296" spans="1:3" ht="12.75">
      <c r="A296" s="33"/>
      <c r="B296" s="34"/>
      <c r="C296" s="38"/>
    </row>
    <row r="297" spans="1:3" ht="12.75">
      <c r="A297" s="33"/>
      <c r="B297" s="34"/>
      <c r="C297" s="38"/>
    </row>
    <row r="298" spans="1:3" ht="12.75">
      <c r="A298" s="33"/>
      <c r="B298" s="34"/>
      <c r="C298" s="38"/>
    </row>
    <row r="299" spans="1:3" ht="12.75">
      <c r="A299" s="33"/>
      <c r="B299" s="34"/>
      <c r="C299" s="38"/>
    </row>
    <row r="300" spans="1:3" ht="12.75">
      <c r="A300" s="33"/>
      <c r="B300" s="34"/>
      <c r="C300" s="38"/>
    </row>
    <row r="301" spans="1:3" ht="12.75">
      <c r="A301" s="33"/>
      <c r="B301" s="34"/>
      <c r="C301" s="38"/>
    </row>
    <row r="302" spans="1:3" ht="12.75">
      <c r="A302" s="33"/>
      <c r="B302" s="34"/>
      <c r="C302" s="38"/>
    </row>
    <row r="303" spans="1:3" ht="12.75">
      <c r="A303" s="33"/>
      <c r="B303" s="34"/>
      <c r="C303" s="38"/>
    </row>
    <row r="304" spans="1:3" ht="12.75">
      <c r="A304" s="33"/>
      <c r="B304" s="34"/>
      <c r="C304" s="38"/>
    </row>
    <row r="305" spans="1:3" ht="12.75">
      <c r="A305" s="33"/>
      <c r="B305" s="34"/>
      <c r="C305" s="38"/>
    </row>
    <row r="306" spans="1:3" ht="12.75">
      <c r="A306" s="33"/>
      <c r="B306" s="34"/>
      <c r="C306" s="38"/>
    </row>
    <row r="307" spans="1:3" ht="12.75">
      <c r="A307" s="33"/>
      <c r="B307" s="34"/>
      <c r="C307" s="38"/>
    </row>
    <row r="308" spans="1:3" ht="12.75">
      <c r="A308" s="33"/>
      <c r="B308" s="34"/>
      <c r="C308" s="38"/>
    </row>
    <row r="309" spans="1:3" ht="12.75">
      <c r="A309" s="33"/>
      <c r="B309" s="34"/>
      <c r="C309" s="38"/>
    </row>
    <row r="310" spans="1:3" ht="12.75">
      <c r="A310" s="33"/>
      <c r="B310" s="34"/>
      <c r="C310" s="38"/>
    </row>
    <row r="311" spans="1:3" ht="12.75">
      <c r="A311" s="33"/>
      <c r="B311" s="34"/>
      <c r="C311" s="38"/>
    </row>
    <row r="312" spans="1:3" ht="12.75">
      <c r="A312" s="33"/>
      <c r="B312" s="34"/>
      <c r="C312" s="38"/>
    </row>
    <row r="313" spans="1:3" ht="12.75">
      <c r="A313" s="33"/>
      <c r="B313" s="34"/>
      <c r="C313" s="38"/>
    </row>
    <row r="314" spans="1:3" ht="12.75">
      <c r="A314" s="33"/>
      <c r="B314" s="34"/>
      <c r="C314" s="38"/>
    </row>
    <row r="315" spans="1:3" ht="12.75">
      <c r="A315" s="33"/>
      <c r="B315" s="34"/>
      <c r="C315" s="38"/>
    </row>
    <row r="316" spans="1:3" ht="12.75">
      <c r="A316" s="33"/>
      <c r="B316" s="34"/>
      <c r="C316" s="38"/>
    </row>
    <row r="317" spans="1:3" ht="12.75">
      <c r="A317" s="33"/>
      <c r="B317" s="34"/>
      <c r="C317" s="38"/>
    </row>
    <row r="318" spans="1:3" ht="12.75">
      <c r="A318" s="33"/>
      <c r="B318" s="34"/>
      <c r="C318" s="38"/>
    </row>
    <row r="319" spans="1:3" ht="12.75">
      <c r="A319" s="33"/>
      <c r="B319" s="34"/>
      <c r="C319" s="38"/>
    </row>
    <row r="320" spans="1:3" ht="12.75">
      <c r="A320" s="33"/>
      <c r="B320" s="34"/>
      <c r="C320" s="38"/>
    </row>
    <row r="321" spans="1:3" ht="12.75">
      <c r="A321" s="33"/>
      <c r="B321" s="34"/>
      <c r="C321" s="38"/>
    </row>
    <row r="322" spans="1:3" ht="12.75">
      <c r="A322" s="33"/>
      <c r="B322" s="34"/>
      <c r="C322" s="38"/>
    </row>
    <row r="323" spans="1:3" ht="12.75">
      <c r="A323" s="33"/>
      <c r="B323" s="34"/>
      <c r="C323" s="38"/>
    </row>
    <row r="324" spans="1:3" ht="12.75">
      <c r="A324" s="33"/>
      <c r="B324" s="34"/>
      <c r="C324" s="38"/>
    </row>
    <row r="325" spans="1:3" ht="12.75">
      <c r="A325" s="33"/>
      <c r="B325" s="34"/>
      <c r="C325" s="38"/>
    </row>
    <row r="326" spans="1:3" ht="12.75">
      <c r="A326" s="33"/>
      <c r="B326" s="34"/>
      <c r="C326" s="38"/>
    </row>
    <row r="327" spans="1:3" ht="12.75">
      <c r="A327" s="33"/>
      <c r="B327" s="34"/>
      <c r="C327" s="38"/>
    </row>
    <row r="328" spans="1:3" ht="12.75">
      <c r="A328" s="33"/>
      <c r="B328" s="34"/>
      <c r="C328" s="38"/>
    </row>
    <row r="329" spans="1:3" ht="12.75">
      <c r="A329" s="33"/>
      <c r="B329" s="34"/>
      <c r="C329" s="38"/>
    </row>
    <row r="330" spans="1:3" ht="12.75">
      <c r="A330" s="33"/>
      <c r="B330" s="34"/>
      <c r="C330" s="38"/>
    </row>
    <row r="331" spans="1:3" ht="12.75">
      <c r="A331" s="33"/>
      <c r="B331" s="34"/>
      <c r="C331" s="38"/>
    </row>
    <row r="332" spans="1:3" ht="12.75">
      <c r="A332" s="33"/>
      <c r="B332" s="34"/>
      <c r="C332" s="38"/>
    </row>
    <row r="333" spans="1:3" ht="12.75">
      <c r="A333" s="33"/>
      <c r="B333" s="34"/>
      <c r="C333" s="38"/>
    </row>
    <row r="334" spans="1:3" ht="12.75">
      <c r="A334" s="33"/>
      <c r="B334" s="34"/>
      <c r="C334" s="38"/>
    </row>
    <row r="335" spans="1:3" ht="12.75">
      <c r="A335" s="33"/>
      <c r="B335" s="34"/>
      <c r="C335" s="38"/>
    </row>
    <row r="336" spans="1:3" ht="12.75">
      <c r="A336" s="33"/>
      <c r="B336" s="34"/>
      <c r="C336" s="38"/>
    </row>
    <row r="337" spans="1:3" ht="12.75">
      <c r="A337" s="33"/>
      <c r="B337" s="34"/>
      <c r="C337" s="38"/>
    </row>
    <row r="338" spans="1:3" ht="12.75">
      <c r="A338" s="33"/>
      <c r="B338" s="34"/>
      <c r="C338" s="38"/>
    </row>
    <row r="339" spans="1:3" ht="12.75">
      <c r="A339" s="33"/>
      <c r="B339" s="34"/>
      <c r="C339" s="38"/>
    </row>
    <row r="340" spans="1:3" ht="12.75">
      <c r="A340" s="33"/>
      <c r="B340" s="34"/>
      <c r="C340" s="38"/>
    </row>
    <row r="341" spans="1:3" ht="12.75">
      <c r="A341" s="33"/>
      <c r="B341" s="34"/>
      <c r="C341" s="38"/>
    </row>
    <row r="342" spans="1:3" ht="12.75">
      <c r="A342" s="33"/>
      <c r="B342" s="34"/>
      <c r="C342" s="38"/>
    </row>
    <row r="343" spans="1:3" ht="12.75">
      <c r="A343" s="33"/>
      <c r="B343" s="34"/>
      <c r="C343" s="38"/>
    </row>
    <row r="344" spans="1:3" ht="12.75">
      <c r="A344" s="33"/>
      <c r="B344" s="34"/>
      <c r="C344" s="38"/>
    </row>
    <row r="345" spans="1:3" ht="12.75">
      <c r="A345" s="33"/>
      <c r="B345" s="34"/>
      <c r="C345" s="38"/>
    </row>
    <row r="346" spans="1:3" ht="12.75">
      <c r="A346" s="33"/>
      <c r="B346" s="34"/>
      <c r="C346" s="38"/>
    </row>
    <row r="347" spans="1:3" ht="12.75">
      <c r="A347" s="33"/>
      <c r="B347" s="34"/>
      <c r="C347" s="38"/>
    </row>
    <row r="348" spans="1:3" ht="12.75">
      <c r="A348" s="33"/>
      <c r="B348" s="34"/>
      <c r="C348" s="38"/>
    </row>
    <row r="349" spans="1:3" ht="12.75">
      <c r="A349" s="33"/>
      <c r="B349" s="34"/>
      <c r="C349" s="38"/>
    </row>
    <row r="350" spans="1:3" ht="12.75">
      <c r="A350" s="33"/>
      <c r="B350" s="34"/>
      <c r="C350" s="38"/>
    </row>
    <row r="351" spans="1:3" ht="12.75">
      <c r="A351" s="33"/>
      <c r="B351" s="34"/>
      <c r="C351" s="38"/>
    </row>
    <row r="352" spans="1:3" ht="12.75">
      <c r="A352" s="33"/>
      <c r="B352" s="34"/>
      <c r="C352" s="38"/>
    </row>
    <row r="353" spans="1:3" ht="12.75">
      <c r="A353" s="33"/>
      <c r="B353" s="34"/>
      <c r="C353" s="38"/>
    </row>
    <row r="354" spans="1:3" ht="12.75">
      <c r="A354" s="33"/>
      <c r="B354" s="34"/>
      <c r="C354" s="38"/>
    </row>
    <row r="355" spans="1:3" ht="12.75">
      <c r="A355" s="33"/>
      <c r="B355" s="34"/>
      <c r="C355" s="38"/>
    </row>
    <row r="356" spans="1:3" ht="12.75">
      <c r="A356" s="33"/>
      <c r="B356" s="34"/>
      <c r="C356" s="38"/>
    </row>
    <row r="357" spans="1:3" ht="12.75">
      <c r="A357" s="33"/>
      <c r="B357" s="34"/>
      <c r="C357" s="38"/>
    </row>
    <row r="358" spans="1:3" ht="12.75">
      <c r="A358" s="33"/>
      <c r="B358" s="34"/>
      <c r="C358" s="38"/>
    </row>
    <row r="359" spans="1:3" ht="12.75">
      <c r="A359" s="33"/>
      <c r="B359" s="34"/>
      <c r="C359" s="38"/>
    </row>
    <row r="360" spans="1:3" ht="12.75">
      <c r="A360" s="33"/>
      <c r="B360" s="34"/>
      <c r="C360" s="38"/>
    </row>
    <row r="361" spans="1:3" ht="12.75">
      <c r="A361" s="33"/>
      <c r="B361" s="34"/>
      <c r="C361" s="38"/>
    </row>
    <row r="362" spans="1:3" ht="12.75">
      <c r="A362" s="33"/>
      <c r="B362" s="34"/>
      <c r="C362" s="38"/>
    </row>
    <row r="363" spans="1:3" ht="12.75">
      <c r="A363" s="33"/>
      <c r="B363" s="34"/>
      <c r="C363" s="38"/>
    </row>
    <row r="364" spans="1:3" ht="12.75">
      <c r="A364" s="33"/>
      <c r="B364" s="34"/>
      <c r="C364" s="38"/>
    </row>
    <row r="365" spans="1:3" ht="12.75">
      <c r="A365" s="33"/>
      <c r="B365" s="34"/>
      <c r="C365" s="38"/>
    </row>
    <row r="366" spans="1:3" ht="12.75">
      <c r="A366" s="33"/>
      <c r="B366" s="34"/>
      <c r="C366" s="38"/>
    </row>
    <row r="367" spans="1:3" ht="12.75">
      <c r="A367" s="33"/>
      <c r="B367" s="34"/>
      <c r="C367" s="38"/>
    </row>
    <row r="368" spans="1:3" ht="12.75">
      <c r="A368" s="33"/>
      <c r="B368" s="34"/>
      <c r="C368" s="38"/>
    </row>
    <row r="369" spans="1:3" ht="12.75">
      <c r="A369" s="33"/>
      <c r="B369" s="34"/>
      <c r="C369" s="38"/>
    </row>
    <row r="370" spans="1:3" ht="12.75">
      <c r="A370" s="33"/>
      <c r="B370" s="34"/>
      <c r="C370" s="38"/>
    </row>
    <row r="371" spans="1:3" ht="12.75">
      <c r="A371" s="33"/>
      <c r="B371" s="34"/>
      <c r="C371" s="38"/>
    </row>
    <row r="372" spans="1:3" ht="12.75">
      <c r="A372" s="33"/>
      <c r="B372" s="34"/>
      <c r="C372" s="38"/>
    </row>
    <row r="373" spans="1:3" ht="12.75">
      <c r="A373" s="33"/>
      <c r="B373" s="34"/>
      <c r="C373" s="38"/>
    </row>
    <row r="374" spans="1:3" ht="12.75">
      <c r="A374" s="33"/>
      <c r="B374" s="34"/>
      <c r="C374" s="38"/>
    </row>
    <row r="375" spans="1:3" ht="12.75">
      <c r="A375" s="33"/>
      <c r="B375" s="34"/>
      <c r="C375" s="38"/>
    </row>
    <row r="376" spans="1:3" ht="12.75">
      <c r="A376" s="33"/>
      <c r="B376" s="34"/>
      <c r="C376" s="38"/>
    </row>
    <row r="377" spans="1:3" ht="12.75">
      <c r="A377" s="33"/>
      <c r="B377" s="34"/>
      <c r="C377" s="38"/>
    </row>
    <row r="378" spans="1:3" ht="12.75">
      <c r="A378" s="33"/>
      <c r="B378" s="34"/>
      <c r="C378" s="38"/>
    </row>
    <row r="379" spans="1:3" ht="12.75">
      <c r="A379" s="33"/>
      <c r="B379" s="34"/>
      <c r="C379" s="38"/>
    </row>
    <row r="380" spans="1:3" ht="12.75">
      <c r="A380" s="33"/>
      <c r="B380" s="34"/>
      <c r="C380" s="38"/>
    </row>
    <row r="381" spans="1:3" ht="12.75">
      <c r="A381" s="33"/>
      <c r="B381" s="34"/>
      <c r="C381" s="38"/>
    </row>
    <row r="382" spans="1:3" ht="12.75">
      <c r="A382" s="33"/>
      <c r="B382" s="34"/>
      <c r="C382" s="38"/>
    </row>
    <row r="383" spans="1:3" ht="12.75">
      <c r="A383" s="33"/>
      <c r="B383" s="34"/>
      <c r="C383" s="38"/>
    </row>
    <row r="384" spans="1:3" ht="12.75">
      <c r="A384" s="33"/>
      <c r="B384" s="34"/>
      <c r="C384" s="38"/>
    </row>
    <row r="385" spans="1:3" ht="12.75">
      <c r="A385" s="33"/>
      <c r="B385" s="34"/>
      <c r="C385" s="38"/>
    </row>
    <row r="386" spans="1:3" ht="12.75">
      <c r="A386" s="33"/>
      <c r="B386" s="34"/>
      <c r="C386" s="38"/>
    </row>
    <row r="387" spans="1:3" ht="12.75">
      <c r="A387" s="33"/>
      <c r="B387" s="34"/>
      <c r="C387" s="38"/>
    </row>
    <row r="388" spans="1:3" ht="12.75">
      <c r="A388" s="33"/>
      <c r="B388" s="34"/>
      <c r="C388" s="38"/>
    </row>
    <row r="389" spans="1:3" ht="12.75">
      <c r="A389" s="33"/>
      <c r="B389" s="34"/>
      <c r="C389" s="38"/>
    </row>
    <row r="390" spans="1:3" ht="12.75">
      <c r="A390" s="33"/>
      <c r="B390" s="34"/>
      <c r="C390" s="38"/>
    </row>
    <row r="391" spans="1:3" ht="12.75">
      <c r="A391" s="33"/>
      <c r="B391" s="34"/>
      <c r="C391" s="38"/>
    </row>
    <row r="392" spans="1:3" ht="12.75">
      <c r="A392" s="33"/>
      <c r="B392" s="34"/>
      <c r="C392" s="38"/>
    </row>
    <row r="393" spans="1:3" ht="12.75">
      <c r="A393" s="33"/>
      <c r="B393" s="34"/>
      <c r="C393" s="38"/>
    </row>
    <row r="394" spans="1:3" ht="12.75">
      <c r="A394" s="33"/>
      <c r="B394" s="34"/>
      <c r="C394" s="38"/>
    </row>
    <row r="395" spans="1:3" ht="12.75">
      <c r="A395" s="33"/>
      <c r="B395" s="34"/>
      <c r="C395" s="38"/>
    </row>
    <row r="396" spans="1:3" ht="12.75">
      <c r="A396" s="33"/>
      <c r="B396" s="34"/>
      <c r="C396" s="38"/>
    </row>
    <row r="397" spans="1:3" ht="12.75">
      <c r="A397" s="33"/>
      <c r="B397" s="34"/>
      <c r="C397" s="38"/>
    </row>
    <row r="398" spans="1:3" ht="12.75">
      <c r="A398" s="33"/>
      <c r="B398" s="34"/>
      <c r="C398" s="38"/>
    </row>
    <row r="399" spans="1:3" ht="12.75">
      <c r="A399" s="33"/>
      <c r="B399" s="34"/>
      <c r="C399" s="38"/>
    </row>
    <row r="400" spans="1:3" ht="12.75">
      <c r="A400" s="33"/>
      <c r="B400" s="34"/>
      <c r="C400" s="38"/>
    </row>
    <row r="401" spans="1:3" ht="12.75">
      <c r="A401" s="33"/>
      <c r="B401" s="34"/>
      <c r="C401" s="38"/>
    </row>
    <row r="402" spans="1:3" ht="12.75">
      <c r="A402" s="33"/>
      <c r="B402" s="34"/>
      <c r="C402" s="38"/>
    </row>
    <row r="403" spans="1:3" ht="12.75">
      <c r="A403" s="33"/>
      <c r="B403" s="34"/>
      <c r="C403" s="38"/>
    </row>
    <row r="404" spans="1:3" ht="12.75">
      <c r="A404" s="33"/>
      <c r="B404" s="34"/>
      <c r="C404" s="38"/>
    </row>
    <row r="405" spans="1:3" ht="12.75">
      <c r="A405" s="33"/>
      <c r="B405" s="34"/>
      <c r="C405" s="38"/>
    </row>
    <row r="406" spans="1:3" ht="12.75">
      <c r="A406" s="33"/>
      <c r="B406" s="34"/>
      <c r="C406" s="38"/>
    </row>
    <row r="407" spans="1:3" ht="12.75">
      <c r="A407" s="33"/>
      <c r="B407" s="34"/>
      <c r="C407" s="38"/>
    </row>
    <row r="408" spans="1:3" ht="12.75">
      <c r="A408" s="33"/>
      <c r="B408" s="34"/>
      <c r="C408" s="38"/>
    </row>
    <row r="409" spans="1:3" ht="12.75">
      <c r="A409" s="33"/>
      <c r="B409" s="34"/>
      <c r="C409" s="38"/>
    </row>
    <row r="410" spans="1:3" ht="12.75">
      <c r="A410" s="33"/>
      <c r="B410" s="34"/>
      <c r="C410" s="38"/>
    </row>
    <row r="411" spans="1:3" ht="12.75">
      <c r="A411" s="33"/>
      <c r="B411" s="34"/>
      <c r="C411" s="38"/>
    </row>
    <row r="412" spans="1:3" ht="12.75">
      <c r="A412" s="33"/>
      <c r="B412" s="34"/>
      <c r="C412" s="38"/>
    </row>
    <row r="413" spans="1:3" ht="12.75">
      <c r="A413" s="33"/>
      <c r="B413" s="34"/>
      <c r="C413" s="38"/>
    </row>
    <row r="414" spans="1:3" ht="12.75">
      <c r="A414" s="33"/>
      <c r="B414" s="34"/>
      <c r="C414" s="38"/>
    </row>
    <row r="415" spans="1:3" ht="12.75">
      <c r="A415" s="33"/>
      <c r="B415" s="34"/>
      <c r="C415" s="38"/>
    </row>
    <row r="416" spans="1:3" ht="12.75">
      <c r="A416" s="33"/>
      <c r="B416" s="34"/>
      <c r="C416" s="38"/>
    </row>
    <row r="417" spans="1:3" ht="12.75">
      <c r="A417" s="33"/>
      <c r="B417" s="34"/>
      <c r="C417" s="38"/>
    </row>
    <row r="418" spans="1:3" ht="12.75">
      <c r="A418" s="33"/>
      <c r="B418" s="34"/>
      <c r="C418" s="38"/>
    </row>
    <row r="419" spans="1:3" ht="12.75">
      <c r="A419" s="33"/>
      <c r="B419" s="34"/>
      <c r="C419" s="38"/>
    </row>
    <row r="420" spans="1:3" ht="12.75">
      <c r="A420" s="33"/>
      <c r="B420" s="34"/>
      <c r="C420" s="38"/>
    </row>
    <row r="421" spans="1:3" ht="12.75">
      <c r="A421" s="33"/>
      <c r="B421" s="34"/>
      <c r="C421" s="38"/>
    </row>
    <row r="422" spans="1:3" ht="12.75">
      <c r="A422" s="33"/>
      <c r="B422" s="34"/>
      <c r="C422" s="38"/>
    </row>
    <row r="423" spans="1:3" ht="12.75">
      <c r="A423" s="33"/>
      <c r="B423" s="34"/>
      <c r="C423" s="38"/>
    </row>
    <row r="424" spans="1:3" ht="12.75">
      <c r="A424" s="33"/>
      <c r="B424" s="34"/>
      <c r="C424" s="38"/>
    </row>
    <row r="425" spans="1:3" ht="12.75">
      <c r="A425" s="33"/>
      <c r="B425" s="34"/>
      <c r="C425" s="38"/>
    </row>
    <row r="426" spans="1:3" ht="12.75">
      <c r="A426" s="33"/>
      <c r="B426" s="34"/>
      <c r="C426" s="38"/>
    </row>
    <row r="427" spans="1:3" ht="12.75">
      <c r="A427" s="33"/>
      <c r="B427" s="34"/>
      <c r="C427" s="38"/>
    </row>
    <row r="428" spans="1:3" ht="12.75">
      <c r="A428" s="33"/>
      <c r="B428" s="34"/>
      <c r="C428" s="38"/>
    </row>
    <row r="429" spans="1:3" ht="12.75">
      <c r="A429" s="33"/>
      <c r="B429" s="34"/>
      <c r="C429" s="38"/>
    </row>
    <row r="430" spans="1:3" ht="12.75">
      <c r="A430" s="33"/>
      <c r="B430" s="34"/>
      <c r="C430" s="38"/>
    </row>
    <row r="431" spans="1:3" ht="12.75">
      <c r="A431" s="33"/>
      <c r="B431" s="34"/>
      <c r="C431" s="38"/>
    </row>
    <row r="432" spans="1:3" ht="12.75">
      <c r="A432" s="33"/>
      <c r="B432" s="34"/>
      <c r="C432" s="38"/>
    </row>
    <row r="433" spans="1:3" ht="12.75">
      <c r="A433" s="33"/>
      <c r="B433" s="34"/>
      <c r="C433" s="38"/>
    </row>
    <row r="434" spans="1:3" ht="12.75">
      <c r="A434" s="33"/>
      <c r="B434" s="34"/>
      <c r="C434" s="38"/>
    </row>
    <row r="435" spans="1:3" ht="12.75">
      <c r="A435" s="33"/>
      <c r="B435" s="34"/>
      <c r="C435" s="38"/>
    </row>
    <row r="436" spans="1:3" ht="12.75">
      <c r="A436" s="33"/>
      <c r="B436" s="34"/>
      <c r="C436" s="38"/>
    </row>
    <row r="437" spans="1:3" ht="12.75">
      <c r="A437" s="33"/>
      <c r="B437" s="34"/>
      <c r="C437" s="38"/>
    </row>
    <row r="438" spans="1:3" ht="12.75">
      <c r="A438" s="33"/>
      <c r="B438" s="34"/>
      <c r="C438" s="38"/>
    </row>
    <row r="439" spans="1:3" ht="12.75">
      <c r="A439" s="33"/>
      <c r="B439" s="34"/>
      <c r="C439" s="38"/>
    </row>
    <row r="440" spans="1:3" ht="12.75">
      <c r="A440" s="33"/>
      <c r="B440" s="34"/>
      <c r="C440" s="38"/>
    </row>
    <row r="441" spans="1:3" ht="12.75">
      <c r="A441" s="33"/>
      <c r="B441" s="34"/>
      <c r="C441" s="38"/>
    </row>
    <row r="442" spans="1:3" ht="12.75">
      <c r="A442" s="33"/>
      <c r="B442" s="34"/>
      <c r="C442" s="38"/>
    </row>
    <row r="443" spans="1:3" ht="12.75">
      <c r="A443" s="33"/>
      <c r="B443" s="34"/>
      <c r="C443" s="38"/>
    </row>
    <row r="444" spans="1:3" ht="12.75">
      <c r="A444" s="33"/>
      <c r="B444" s="34"/>
      <c r="C444" s="38"/>
    </row>
    <row r="445" spans="1:3" ht="12.75">
      <c r="A445" s="33"/>
      <c r="B445" s="34"/>
      <c r="C445" s="38"/>
    </row>
    <row r="446" spans="1:3" ht="12.75">
      <c r="A446" s="33"/>
      <c r="B446" s="34"/>
      <c r="C446" s="38"/>
    </row>
    <row r="447" spans="1:3" ht="12.75">
      <c r="A447" s="33"/>
      <c r="B447" s="34"/>
      <c r="C447" s="38"/>
    </row>
    <row r="448" spans="1:3" ht="12.75">
      <c r="A448" s="33"/>
      <c r="B448" s="34"/>
      <c r="C448" s="38"/>
    </row>
    <row r="449" spans="1:3" ht="12.75">
      <c r="A449" s="33"/>
      <c r="B449" s="34"/>
      <c r="C449" s="38"/>
    </row>
    <row r="450" spans="1:3" ht="12.75">
      <c r="A450" s="33"/>
      <c r="B450" s="34"/>
      <c r="C450" s="38"/>
    </row>
    <row r="451" spans="1:3" ht="12.75">
      <c r="A451" s="33"/>
      <c r="B451" s="34"/>
      <c r="C451" s="38"/>
    </row>
    <row r="452" spans="1:3" ht="12.75">
      <c r="A452" s="33"/>
      <c r="B452" s="34"/>
      <c r="C452" s="38"/>
    </row>
    <row r="453" spans="1:3" ht="12.75">
      <c r="A453" s="33"/>
      <c r="B453" s="34"/>
      <c r="C453" s="38"/>
    </row>
    <row r="454" spans="1:3" ht="12.75">
      <c r="A454" s="33"/>
      <c r="B454" s="34"/>
      <c r="C454" s="38"/>
    </row>
    <row r="455" spans="1:3" ht="12.75">
      <c r="A455" s="33"/>
      <c r="B455" s="34"/>
      <c r="C455" s="38"/>
    </row>
    <row r="456" spans="1:3" ht="12.75">
      <c r="A456" s="33"/>
      <c r="B456" s="34"/>
      <c r="C456" s="38"/>
    </row>
    <row r="457" spans="1:3" ht="12.75">
      <c r="A457" s="33"/>
      <c r="B457" s="34"/>
      <c r="C457" s="38"/>
    </row>
    <row r="458" spans="1:3" ht="12.75">
      <c r="A458" s="33"/>
      <c r="B458" s="34"/>
      <c r="C458" s="38"/>
    </row>
    <row r="459" spans="1:3" ht="12.75">
      <c r="A459" s="33"/>
      <c r="B459" s="34"/>
      <c r="C459" s="38"/>
    </row>
    <row r="460" spans="1:3" ht="12.75">
      <c r="A460" s="33"/>
      <c r="B460" s="34"/>
      <c r="C460" s="38"/>
    </row>
    <row r="461" spans="1:3" ht="12.75">
      <c r="A461" s="33"/>
      <c r="B461" s="34"/>
      <c r="C461" s="38"/>
    </row>
    <row r="462" spans="1:3" ht="12.75">
      <c r="A462" s="33"/>
      <c r="B462" s="34"/>
      <c r="C462" s="38"/>
    </row>
    <row r="463" spans="1:3" ht="12.75">
      <c r="A463" s="33"/>
      <c r="B463" s="34"/>
      <c r="C463" s="38"/>
    </row>
    <row r="464" spans="1:3" ht="12.75">
      <c r="A464" s="33"/>
      <c r="B464" s="34"/>
      <c r="C464" s="38"/>
    </row>
    <row r="465" spans="1:3" ht="12.75">
      <c r="A465" s="33"/>
      <c r="B465" s="34"/>
      <c r="C465" s="38"/>
    </row>
    <row r="466" spans="1:3" ht="12.75">
      <c r="A466" s="33"/>
      <c r="B466" s="34"/>
      <c r="C466" s="38"/>
    </row>
    <row r="467" spans="1:3" ht="12.75">
      <c r="A467" s="33"/>
      <c r="B467" s="34"/>
      <c r="C467" s="38"/>
    </row>
    <row r="468" spans="1:3" ht="12.75">
      <c r="A468" s="33"/>
      <c r="B468" s="34"/>
      <c r="C468" s="38"/>
    </row>
    <row r="469" spans="1:3" ht="12.75">
      <c r="A469" s="33"/>
      <c r="B469" s="34"/>
      <c r="C469" s="38"/>
    </row>
    <row r="470" spans="1:3" ht="12.75">
      <c r="A470" s="33"/>
      <c r="B470" s="34"/>
      <c r="C470" s="38"/>
    </row>
    <row r="471" spans="1:3" ht="12.75">
      <c r="A471" s="33"/>
      <c r="B471" s="34"/>
      <c r="C471" s="38"/>
    </row>
    <row r="472" spans="1:3" ht="12.75">
      <c r="A472" s="33"/>
      <c r="B472" s="34"/>
      <c r="C472" s="38"/>
    </row>
    <row r="473" spans="1:3" ht="12.75">
      <c r="A473" s="33"/>
      <c r="B473" s="34"/>
      <c r="C473" s="38"/>
    </row>
    <row r="474" spans="1:3" ht="12.75">
      <c r="A474" s="33"/>
      <c r="B474" s="34"/>
      <c r="C474" s="38"/>
    </row>
    <row r="475" spans="1:3" ht="12.75">
      <c r="A475" s="33"/>
      <c r="B475" s="34"/>
      <c r="C475" s="38"/>
    </row>
    <row r="476" spans="1:3" ht="12.75">
      <c r="A476" s="33"/>
      <c r="B476" s="34"/>
      <c r="C476" s="38"/>
    </row>
    <row r="477" spans="1:3" ht="12.75">
      <c r="A477" s="33"/>
      <c r="B477" s="34"/>
      <c r="C477" s="38"/>
    </row>
    <row r="478" spans="1:3" ht="12.75">
      <c r="A478" s="33"/>
      <c r="B478" s="34"/>
      <c r="C478" s="38"/>
    </row>
    <row r="479" spans="1:3" ht="12.75">
      <c r="A479" s="33"/>
      <c r="B479" s="34"/>
      <c r="C479" s="38"/>
    </row>
    <row r="480" spans="1:3" ht="12.75">
      <c r="A480" s="33"/>
      <c r="B480" s="34"/>
      <c r="C480" s="38"/>
    </row>
    <row r="481" spans="1:3" ht="12.75">
      <c r="A481" s="33"/>
      <c r="B481" s="34"/>
      <c r="C481" s="38"/>
    </row>
    <row r="482" spans="1:3" ht="12.75">
      <c r="A482" s="33"/>
      <c r="B482" s="34"/>
      <c r="C482" s="38"/>
    </row>
    <row r="483" spans="1:3" ht="12.75">
      <c r="A483" s="33"/>
      <c r="B483" s="34"/>
      <c r="C483" s="38"/>
    </row>
    <row r="484" spans="1:3" ht="12.75">
      <c r="A484" s="33"/>
      <c r="B484" s="34"/>
      <c r="C484" s="38"/>
    </row>
    <row r="485" spans="1:3" ht="12.75">
      <c r="A485" s="33"/>
      <c r="B485" s="34"/>
      <c r="C485" s="38"/>
    </row>
    <row r="486" spans="1:3" ht="12.75">
      <c r="A486" s="33"/>
      <c r="B486" s="34"/>
      <c r="C486" s="38"/>
    </row>
    <row r="487" spans="1:3" ht="12.75">
      <c r="A487" s="33"/>
      <c r="B487" s="34"/>
      <c r="C487" s="38"/>
    </row>
    <row r="488" spans="1:3" ht="12.75">
      <c r="A488" s="33"/>
      <c r="B488" s="34"/>
      <c r="C488" s="38"/>
    </row>
    <row r="489" spans="1:3" ht="12.75">
      <c r="A489" s="33"/>
      <c r="B489" s="34"/>
      <c r="C489" s="38"/>
    </row>
    <row r="490" spans="1:3" ht="12.75">
      <c r="A490" s="33"/>
      <c r="B490" s="34"/>
      <c r="C490" s="38"/>
    </row>
    <row r="491" spans="1:3" ht="12.75">
      <c r="A491" s="33"/>
      <c r="B491" s="34"/>
      <c r="C491" s="38"/>
    </row>
    <row r="492" spans="1:3" ht="12.75">
      <c r="A492" s="33"/>
      <c r="B492" s="34"/>
      <c r="C492" s="38"/>
    </row>
    <row r="493" spans="1:3" ht="12.75">
      <c r="A493" s="33"/>
      <c r="B493" s="34"/>
      <c r="C493" s="38"/>
    </row>
    <row r="494" spans="1:3" ht="12.75">
      <c r="A494" s="33"/>
      <c r="B494" s="34"/>
      <c r="C494" s="38"/>
    </row>
    <row r="495" spans="1:3" ht="12.75">
      <c r="A495" s="33"/>
      <c r="B495" s="34"/>
      <c r="C495" s="38"/>
    </row>
    <row r="496" spans="1:3" ht="12.75">
      <c r="A496" s="33"/>
      <c r="B496" s="34"/>
      <c r="C496" s="38"/>
    </row>
    <row r="497" spans="1:3" ht="12.75">
      <c r="A497" s="33"/>
      <c r="B497" s="34"/>
      <c r="C497" s="38"/>
    </row>
    <row r="498" spans="1:3" ht="12.75">
      <c r="A498" s="33"/>
      <c r="B498" s="34"/>
      <c r="C498" s="38"/>
    </row>
    <row r="499" spans="1:3" ht="12.75">
      <c r="A499" s="33"/>
      <c r="B499" s="34"/>
      <c r="C499" s="38"/>
    </row>
    <row r="500" spans="1:3" ht="12.75">
      <c r="A500" s="33"/>
      <c r="B500" s="34"/>
      <c r="C500" s="38"/>
    </row>
    <row r="501" spans="1:3" ht="12.75">
      <c r="A501" s="33"/>
      <c r="B501" s="34"/>
      <c r="C501" s="38"/>
    </row>
    <row r="502" spans="1:3" ht="12.75">
      <c r="A502" s="33"/>
      <c r="B502" s="34"/>
      <c r="C502" s="38"/>
    </row>
    <row r="503" spans="1:3" ht="12.75">
      <c r="A503" s="33"/>
      <c r="B503" s="34"/>
      <c r="C503" s="38"/>
    </row>
    <row r="504" spans="1:3" ht="12.75">
      <c r="A504" s="33"/>
      <c r="B504" s="34"/>
      <c r="C504" s="38"/>
    </row>
    <row r="505" spans="1:3" ht="12.75">
      <c r="A505" s="33"/>
      <c r="B505" s="34"/>
      <c r="C505" s="38"/>
    </row>
    <row r="506" spans="1:3" ht="12.75">
      <c r="A506" s="33"/>
      <c r="B506" s="34"/>
      <c r="C506" s="38"/>
    </row>
    <row r="507" spans="1:3" ht="12.75">
      <c r="A507" s="33"/>
      <c r="B507" s="34"/>
      <c r="C507" s="38"/>
    </row>
    <row r="508" spans="1:3" ht="12.75">
      <c r="A508" s="33"/>
      <c r="B508" s="34"/>
      <c r="C508" s="38"/>
    </row>
    <row r="509" spans="1:3" ht="12.75">
      <c r="A509" s="33"/>
      <c r="B509" s="34"/>
      <c r="C509" s="38"/>
    </row>
    <row r="510" spans="1:3" ht="12.75">
      <c r="A510" s="33"/>
      <c r="B510" s="34"/>
      <c r="C510" s="38"/>
    </row>
    <row r="511" spans="1:3" ht="12.75">
      <c r="A511" s="33"/>
      <c r="B511" s="34"/>
      <c r="C511" s="38"/>
    </row>
    <row r="512" spans="1:3" ht="12.75">
      <c r="A512" s="33"/>
      <c r="B512" s="34"/>
      <c r="C512" s="38"/>
    </row>
    <row r="513" spans="1:3" ht="12.75">
      <c r="A513" s="33"/>
      <c r="B513" s="34"/>
      <c r="C513" s="38"/>
    </row>
    <row r="514" spans="1:3" ht="12.75">
      <c r="A514" s="33"/>
      <c r="B514" s="34"/>
      <c r="C514" s="38"/>
    </row>
    <row r="515" spans="1:3" ht="12.75">
      <c r="A515" s="33"/>
      <c r="B515" s="34"/>
      <c r="C515" s="38"/>
    </row>
    <row r="516" spans="1:3" ht="12.75">
      <c r="A516" s="33"/>
      <c r="B516" s="34"/>
      <c r="C516" s="38"/>
    </row>
    <row r="517" spans="1:3" ht="12.75">
      <c r="A517" s="33"/>
      <c r="B517" s="34"/>
      <c r="C517" s="38"/>
    </row>
    <row r="518" spans="1:3" ht="12.75">
      <c r="A518" s="33"/>
      <c r="B518" s="34"/>
      <c r="C518" s="38"/>
    </row>
    <row r="519" spans="1:3" ht="12.75">
      <c r="A519" s="33"/>
      <c r="B519" s="34"/>
      <c r="C519" s="38"/>
    </row>
    <row r="520" spans="1:3" ht="12.75">
      <c r="A520" s="33"/>
      <c r="B520" s="34"/>
      <c r="C520" s="38"/>
    </row>
    <row r="521" spans="1:3" ht="12.75">
      <c r="A521" s="33"/>
      <c r="B521" s="34"/>
      <c r="C521" s="38"/>
    </row>
    <row r="522" spans="1:3" ht="12.75">
      <c r="A522" s="33"/>
      <c r="B522" s="34"/>
      <c r="C522" s="38"/>
    </row>
    <row r="523" spans="1:3" ht="12.75">
      <c r="A523" s="33"/>
      <c r="B523" s="34"/>
      <c r="C523" s="38"/>
    </row>
    <row r="524" spans="1:3" ht="12.75">
      <c r="A524" s="33"/>
      <c r="B524" s="34"/>
      <c r="C524" s="38"/>
    </row>
    <row r="525" spans="1:3" ht="12.75">
      <c r="A525" s="33"/>
      <c r="B525" s="34"/>
      <c r="C525" s="38"/>
    </row>
    <row r="526" spans="1:3" ht="12.75">
      <c r="A526" s="33"/>
      <c r="B526" s="34"/>
      <c r="C526" s="38"/>
    </row>
    <row r="527" spans="1:3" ht="12.75">
      <c r="A527" s="33"/>
      <c r="B527" s="34"/>
      <c r="C527" s="38"/>
    </row>
    <row r="528" spans="1:3" ht="12.75">
      <c r="A528" s="33"/>
      <c r="B528" s="34"/>
      <c r="C528" s="38"/>
    </row>
    <row r="529" spans="1:3" ht="12.75">
      <c r="A529" s="33"/>
      <c r="B529" s="34"/>
      <c r="C529" s="38"/>
    </row>
    <row r="530" spans="1:3" ht="12.75">
      <c r="A530" s="33"/>
      <c r="B530" s="34"/>
      <c r="C530" s="38"/>
    </row>
    <row r="531" spans="1:3" ht="12.75">
      <c r="A531" s="33"/>
      <c r="B531" s="34"/>
      <c r="C531" s="38"/>
    </row>
    <row r="532" spans="1:3" ht="12.75">
      <c r="A532" s="33"/>
      <c r="B532" s="34"/>
      <c r="C532" s="38"/>
    </row>
    <row r="533" spans="1:3" ht="12.75">
      <c r="A533" s="33"/>
      <c r="B533" s="34"/>
      <c r="C533" s="38"/>
    </row>
    <row r="534" spans="1:3" ht="12.75">
      <c r="A534" s="33"/>
      <c r="B534" s="34"/>
      <c r="C534" s="38"/>
    </row>
    <row r="535" spans="1:3" ht="12.75">
      <c r="A535" s="33"/>
      <c r="B535" s="34"/>
      <c r="C535" s="38"/>
    </row>
    <row r="536" spans="1:3" ht="12.75">
      <c r="A536" s="33"/>
      <c r="B536" s="34"/>
      <c r="C536" s="38"/>
    </row>
    <row r="537" spans="1:3" ht="12.75">
      <c r="A537" s="33"/>
      <c r="B537" s="34"/>
      <c r="C537" s="38"/>
    </row>
    <row r="538" spans="1:3" ht="12.75">
      <c r="A538" s="33"/>
      <c r="B538" s="34"/>
      <c r="C538" s="38"/>
    </row>
    <row r="539" spans="1:3" ht="12.75">
      <c r="A539" s="33"/>
      <c r="B539" s="34"/>
      <c r="C539" s="38"/>
    </row>
    <row r="540" spans="1:3" ht="12.75">
      <c r="A540" s="33"/>
      <c r="B540" s="34"/>
      <c r="C540" s="38"/>
    </row>
    <row r="541" spans="1:3" ht="12.75">
      <c r="A541" s="33"/>
      <c r="B541" s="34"/>
      <c r="C541" s="38"/>
    </row>
    <row r="542" spans="1:3" ht="12.75">
      <c r="A542" s="33"/>
      <c r="B542" s="34"/>
      <c r="C542" s="38"/>
    </row>
    <row r="543" spans="1:3" ht="12.75">
      <c r="A543" s="33"/>
      <c r="B543" s="34"/>
      <c r="C543" s="38"/>
    </row>
    <row r="544" spans="1:3" ht="12.75">
      <c r="A544" s="33"/>
      <c r="B544" s="34"/>
      <c r="C544" s="38"/>
    </row>
    <row r="545" spans="1:3" ht="12.75">
      <c r="A545" s="33"/>
      <c r="B545" s="34"/>
      <c r="C545" s="38"/>
    </row>
    <row r="546" spans="1:3" ht="12.75">
      <c r="A546" s="33"/>
      <c r="B546" s="34"/>
      <c r="C546" s="38"/>
    </row>
    <row r="547" spans="1:3" ht="12.75">
      <c r="A547" s="33"/>
      <c r="B547" s="34"/>
      <c r="C547" s="38"/>
    </row>
    <row r="548" spans="1:3" ht="12.75">
      <c r="A548" s="33"/>
      <c r="B548" s="34"/>
      <c r="C548" s="38"/>
    </row>
    <row r="549" spans="1:3" ht="12.75">
      <c r="A549" s="33"/>
      <c r="B549" s="34"/>
      <c r="C549" s="38"/>
    </row>
    <row r="550" spans="1:3" ht="12.75">
      <c r="A550" s="33"/>
      <c r="B550" s="34"/>
      <c r="C550" s="38"/>
    </row>
    <row r="551" spans="1:3" ht="12.75">
      <c r="A551" s="33"/>
      <c r="B551" s="34"/>
      <c r="C551" s="38"/>
    </row>
    <row r="552" spans="1:3" ht="12.75">
      <c r="A552" s="33"/>
      <c r="B552" s="34"/>
      <c r="C552" s="38"/>
    </row>
    <row r="553" spans="1:3" ht="12.75">
      <c r="A553" s="33"/>
      <c r="B553" s="34"/>
      <c r="C553" s="38"/>
    </row>
    <row r="554" spans="1:3" ht="12.75">
      <c r="A554" s="33"/>
      <c r="B554" s="34"/>
      <c r="C554" s="38"/>
    </row>
    <row r="555" spans="1:3" ht="12.75">
      <c r="A555" s="33"/>
      <c r="B555" s="34"/>
      <c r="C555" s="38"/>
    </row>
    <row r="556" spans="1:3" ht="12.75">
      <c r="A556" s="33"/>
      <c r="B556" s="34"/>
      <c r="C556" s="38"/>
    </row>
    <row r="557" spans="1:3" ht="12.75">
      <c r="A557" s="33"/>
      <c r="B557" s="34"/>
      <c r="C557" s="38"/>
    </row>
    <row r="558" spans="1:3" ht="12.75">
      <c r="A558" s="33"/>
      <c r="B558" s="34"/>
      <c r="C558" s="38"/>
    </row>
    <row r="559" spans="1:3" ht="12.75">
      <c r="A559" s="33"/>
      <c r="B559" s="34"/>
      <c r="C559" s="38"/>
    </row>
    <row r="560" spans="1:3" ht="12.75">
      <c r="A560" s="33"/>
      <c r="B560" s="34"/>
      <c r="C560" s="38"/>
    </row>
    <row r="561" spans="1:3" ht="12.75">
      <c r="A561" s="33"/>
      <c r="B561" s="34"/>
      <c r="C561" s="38"/>
    </row>
    <row r="562" spans="1:3" ht="12.75">
      <c r="A562" s="33"/>
      <c r="B562" s="34"/>
      <c r="C562" s="38"/>
    </row>
    <row r="563" spans="1:3" ht="12.75">
      <c r="A563" s="33"/>
      <c r="B563" s="34"/>
      <c r="C563" s="38"/>
    </row>
    <row r="564" spans="1:3" ht="12.75">
      <c r="A564" s="33"/>
      <c r="B564" s="34"/>
      <c r="C564" s="38"/>
    </row>
    <row r="565" spans="1:3" ht="12.75">
      <c r="A565" s="33"/>
      <c r="B565" s="34"/>
      <c r="C565" s="38"/>
    </row>
    <row r="566" spans="1:3" ht="12.75">
      <c r="A566" s="33"/>
      <c r="B566" s="34"/>
      <c r="C566" s="38"/>
    </row>
    <row r="567" spans="1:3" ht="12.75">
      <c r="A567" s="33"/>
      <c r="B567" s="34"/>
      <c r="C567" s="38"/>
    </row>
    <row r="568" spans="1:3" ht="12.75">
      <c r="A568" s="33"/>
      <c r="B568" s="34"/>
      <c r="C568" s="38"/>
    </row>
    <row r="569" spans="1:3" ht="12.75">
      <c r="A569" s="33"/>
      <c r="B569" s="34"/>
      <c r="C569" s="38"/>
    </row>
    <row r="570" spans="1:3" ht="12.75">
      <c r="A570" s="33"/>
      <c r="B570" s="34"/>
      <c r="C570" s="38"/>
    </row>
    <row r="571" spans="1:3" ht="12.75">
      <c r="A571" s="33"/>
      <c r="B571" s="34"/>
      <c r="C571" s="38"/>
    </row>
    <row r="572" spans="1:3" ht="12.75">
      <c r="A572" s="33"/>
      <c r="B572" s="34"/>
      <c r="C572" s="38"/>
    </row>
    <row r="573" spans="1:3" ht="12.75">
      <c r="A573" s="33"/>
      <c r="B573" s="34"/>
      <c r="C573" s="38"/>
    </row>
    <row r="574" spans="1:3" ht="12.75">
      <c r="A574" s="33"/>
      <c r="B574" s="34"/>
      <c r="C574" s="38"/>
    </row>
    <row r="575" spans="1:3" ht="12.75">
      <c r="A575" s="33"/>
      <c r="B575" s="34"/>
      <c r="C575" s="38"/>
    </row>
    <row r="576" spans="1:3" ht="12.75">
      <c r="A576" s="33"/>
      <c r="B576" s="34"/>
      <c r="C576" s="38"/>
    </row>
    <row r="577" spans="1:3" ht="12.75">
      <c r="A577" s="33"/>
      <c r="B577" s="34"/>
      <c r="C577" s="38"/>
    </row>
    <row r="578" spans="1:3" ht="12.75">
      <c r="A578" s="33"/>
      <c r="B578" s="34"/>
      <c r="C578" s="38"/>
    </row>
    <row r="579" spans="1:3" ht="12.75">
      <c r="A579" s="33"/>
      <c r="B579" s="34"/>
      <c r="C579" s="38"/>
    </row>
    <row r="580" spans="1:3" ht="12.75">
      <c r="A580" s="33"/>
      <c r="B580" s="34"/>
      <c r="C580" s="38"/>
    </row>
    <row r="581" spans="1:3" ht="12.75">
      <c r="A581" s="33"/>
      <c r="B581" s="34"/>
      <c r="C581" s="38"/>
    </row>
    <row r="582" spans="1:3" ht="12.75">
      <c r="A582" s="33"/>
      <c r="B582" s="34"/>
      <c r="C582" s="38"/>
    </row>
    <row r="583" spans="1:3" ht="12.75">
      <c r="A583" s="33"/>
      <c r="B583" s="34"/>
      <c r="C583" s="38"/>
    </row>
    <row r="584" spans="1:3" ht="12.75">
      <c r="A584" s="33"/>
      <c r="B584" s="34"/>
      <c r="C584" s="38"/>
    </row>
    <row r="585" spans="1:3" ht="12.75">
      <c r="A585" s="33"/>
      <c r="B585" s="34"/>
      <c r="C585" s="38"/>
    </row>
    <row r="586" spans="1:3" ht="12.75">
      <c r="A586" s="33"/>
      <c r="B586" s="34"/>
      <c r="C586" s="38"/>
    </row>
    <row r="587" spans="1:3" ht="12.75">
      <c r="A587" s="33"/>
      <c r="B587" s="34"/>
      <c r="C587" s="38"/>
    </row>
    <row r="588" spans="1:3" ht="12.75">
      <c r="A588" s="33"/>
      <c r="B588" s="34"/>
      <c r="C588" s="38"/>
    </row>
    <row r="589" spans="1:3" ht="12.75">
      <c r="A589" s="33"/>
      <c r="B589" s="34"/>
      <c r="C589" s="38"/>
    </row>
    <row r="590" spans="1:3" ht="12.75">
      <c r="A590" s="33"/>
      <c r="B590" s="34"/>
      <c r="C590" s="38"/>
    </row>
    <row r="591" spans="1:3" ht="12.75">
      <c r="A591" s="33"/>
      <c r="B591" s="34"/>
      <c r="C591" s="38"/>
    </row>
    <row r="592" spans="1:3" ht="12.75">
      <c r="A592" s="33"/>
      <c r="B592" s="34"/>
      <c r="C592" s="38"/>
    </row>
    <row r="593" spans="1:3" ht="12.75">
      <c r="A593" s="33"/>
      <c r="B593" s="34"/>
      <c r="C593" s="38"/>
    </row>
    <row r="594" spans="1:3" ht="12.75">
      <c r="A594" s="33"/>
      <c r="B594" s="34"/>
      <c r="C594" s="38"/>
    </row>
    <row r="595" spans="1:3" ht="12.75">
      <c r="A595" s="33"/>
      <c r="B595" s="34"/>
      <c r="C595" s="38"/>
    </row>
    <row r="596" spans="1:3" ht="12.75">
      <c r="A596" s="33"/>
      <c r="B596" s="34"/>
      <c r="C596" s="38"/>
    </row>
    <row r="597" spans="1:3" ht="12.75">
      <c r="A597" s="33"/>
      <c r="B597" s="34"/>
      <c r="C597" s="38"/>
    </row>
    <row r="598" spans="1:3" ht="12.75">
      <c r="A598" s="33"/>
      <c r="B598" s="34"/>
      <c r="C598" s="38"/>
    </row>
    <row r="599" spans="1:3" ht="12.75">
      <c r="A599" s="33"/>
      <c r="B599" s="34"/>
      <c r="C599" s="38"/>
    </row>
    <row r="600" spans="1:3" ht="12.75">
      <c r="A600" s="33"/>
      <c r="B600" s="34"/>
      <c r="C600" s="38"/>
    </row>
    <row r="601" spans="1:3" ht="12.75">
      <c r="A601" s="33"/>
      <c r="B601" s="34"/>
      <c r="C601" s="38"/>
    </row>
    <row r="602" spans="1:3" ht="12.75">
      <c r="A602" s="33"/>
      <c r="B602" s="34"/>
      <c r="C602" s="38"/>
    </row>
    <row r="603" spans="1:3" ht="12.75">
      <c r="A603" s="33"/>
      <c r="B603" s="34"/>
      <c r="C603" s="38"/>
    </row>
    <row r="604" spans="1:3" ht="12.75">
      <c r="A604" s="33"/>
      <c r="B604" s="34"/>
      <c r="C604" s="38"/>
    </row>
    <row r="605" spans="1:3" ht="12.75">
      <c r="A605" s="33"/>
      <c r="B605" s="34"/>
      <c r="C605" s="38"/>
    </row>
    <row r="606" spans="1:3" ht="12.75">
      <c r="A606" s="33"/>
      <c r="B606" s="34"/>
      <c r="C606" s="38"/>
    </row>
    <row r="607" spans="1:3" ht="12.75">
      <c r="A607" s="33"/>
      <c r="B607" s="34"/>
      <c r="C607" s="38"/>
    </row>
    <row r="608" spans="1:3" ht="12.75">
      <c r="A608" s="33"/>
      <c r="B608" s="34"/>
      <c r="C608" s="38"/>
    </row>
    <row r="609" spans="1:3" ht="12.75">
      <c r="A609" s="33"/>
      <c r="B609" s="34"/>
      <c r="C609" s="38"/>
    </row>
    <row r="610" spans="1:3" ht="12.75">
      <c r="A610" s="33"/>
      <c r="B610" s="34"/>
      <c r="C610" s="38"/>
    </row>
    <row r="611" spans="1:3" ht="12.75">
      <c r="A611" s="33"/>
      <c r="B611" s="34"/>
      <c r="C611" s="38"/>
    </row>
    <row r="612" spans="1:3" ht="12.75">
      <c r="A612" s="33"/>
      <c r="B612" s="34"/>
      <c r="C612" s="38"/>
    </row>
    <row r="613" spans="1:3" ht="12.75">
      <c r="A613" s="33"/>
      <c r="B613" s="34"/>
      <c r="C613" s="38"/>
    </row>
    <row r="614" spans="1:3" ht="12.75">
      <c r="A614" s="33"/>
      <c r="B614" s="34"/>
      <c r="C614" s="38"/>
    </row>
    <row r="615" spans="1:3" ht="12.75">
      <c r="A615" s="33"/>
      <c r="B615" s="34"/>
      <c r="C615" s="38"/>
    </row>
    <row r="616" spans="1:3" ht="12.75">
      <c r="A616" s="33"/>
      <c r="B616" s="34"/>
      <c r="C616" s="38"/>
    </row>
    <row r="617" spans="1:3" ht="12.75">
      <c r="A617" s="33"/>
      <c r="B617" s="34"/>
      <c r="C617" s="38"/>
    </row>
    <row r="618" spans="1:3" ht="12.75">
      <c r="A618" s="33"/>
      <c r="B618" s="34"/>
      <c r="C618" s="38"/>
    </row>
    <row r="619" spans="1:3" ht="12.75">
      <c r="A619" s="33"/>
      <c r="B619" s="34"/>
      <c r="C619" s="38"/>
    </row>
    <row r="620" spans="1:3" ht="12.75">
      <c r="A620" s="33"/>
      <c r="B620" s="34"/>
      <c r="C620" s="38"/>
    </row>
    <row r="621" spans="1:3" ht="12.75">
      <c r="A621" s="33"/>
      <c r="B621" s="34"/>
      <c r="C621" s="38"/>
    </row>
    <row r="622" spans="1:3" ht="12.75">
      <c r="A622" s="33"/>
      <c r="B622" s="34"/>
      <c r="C622" s="38"/>
    </row>
    <row r="623" spans="1:3" ht="12.75">
      <c r="A623" s="33"/>
      <c r="B623" s="34"/>
      <c r="C623" s="38"/>
    </row>
    <row r="624" spans="1:3" ht="12.75">
      <c r="A624" s="33"/>
      <c r="B624" s="34"/>
      <c r="C624" s="38"/>
    </row>
    <row r="625" spans="1:3" ht="12.75">
      <c r="A625" s="33"/>
      <c r="B625" s="34"/>
      <c r="C625" s="38"/>
    </row>
    <row r="626" spans="1:3" ht="12.75">
      <c r="A626" s="33"/>
      <c r="B626" s="34"/>
      <c r="C626" s="38"/>
    </row>
    <row r="627" spans="1:3" ht="12.75">
      <c r="A627" s="33"/>
      <c r="B627" s="34"/>
      <c r="C627" s="38"/>
    </row>
    <row r="628" spans="1:3" ht="12.75">
      <c r="A628" s="33"/>
      <c r="B628" s="34"/>
      <c r="C628" s="38"/>
    </row>
    <row r="629" spans="1:3" ht="12.75">
      <c r="A629" s="33"/>
      <c r="B629" s="34"/>
      <c r="C629" s="38"/>
    </row>
    <row r="630" spans="1:3" ht="12.75">
      <c r="A630" s="33"/>
      <c r="B630" s="34"/>
      <c r="C630" s="38"/>
    </row>
    <row r="631" spans="1:3" ht="12.75">
      <c r="A631" s="33"/>
      <c r="B631" s="34"/>
      <c r="C631" s="38"/>
    </row>
    <row r="632" spans="1:3" ht="12.75">
      <c r="A632" s="33"/>
      <c r="B632" s="34"/>
      <c r="C632" s="38"/>
    </row>
    <row r="633" spans="1:3" ht="12.75">
      <c r="A633" s="33"/>
      <c r="B633" s="34"/>
      <c r="C633" s="38"/>
    </row>
    <row r="634" spans="1:3" ht="12.75">
      <c r="A634" s="33"/>
      <c r="B634" s="34"/>
      <c r="C634" s="38"/>
    </row>
    <row r="635" spans="1:3" ht="12.75">
      <c r="A635" s="33"/>
      <c r="B635" s="34"/>
      <c r="C635" s="38"/>
    </row>
    <row r="636" spans="1:3" ht="12.75">
      <c r="A636" s="33"/>
      <c r="B636" s="34"/>
      <c r="C636" s="38"/>
    </row>
    <row r="637" spans="1:3" ht="12.75">
      <c r="A637" s="33"/>
      <c r="B637" s="34"/>
      <c r="C637" s="38"/>
    </row>
    <row r="638" spans="1:3" ht="12.75">
      <c r="A638" s="33"/>
      <c r="B638" s="34"/>
      <c r="C638" s="38"/>
    </row>
    <row r="639" spans="1:3" ht="12.75">
      <c r="A639" s="33"/>
      <c r="B639" s="34"/>
      <c r="C639" s="38"/>
    </row>
    <row r="640" spans="1:3" ht="12.75">
      <c r="A640" s="33"/>
      <c r="B640" s="34"/>
      <c r="C640" s="38"/>
    </row>
    <row r="641" spans="1:3" ht="12.75">
      <c r="A641" s="33"/>
      <c r="B641" s="34"/>
      <c r="C641" s="38"/>
    </row>
    <row r="642" spans="1:3" ht="12.75">
      <c r="A642" s="33"/>
      <c r="B642" s="34"/>
      <c r="C642" s="38"/>
    </row>
    <row r="643" spans="1:3" ht="12.75">
      <c r="A643" s="33"/>
      <c r="B643" s="34"/>
      <c r="C643" s="38"/>
    </row>
    <row r="644" spans="1:3" ht="12.75">
      <c r="A644" s="33"/>
      <c r="B644" s="34"/>
      <c r="C644" s="38"/>
    </row>
    <row r="645" spans="1:3" ht="12.75">
      <c r="A645" s="33"/>
      <c r="B645" s="34"/>
      <c r="C645" s="38"/>
    </row>
    <row r="646" spans="1:3" ht="12.75">
      <c r="A646" s="33"/>
      <c r="B646" s="34"/>
      <c r="C646" s="38"/>
    </row>
    <row r="647" spans="1:3" ht="12.75">
      <c r="A647" s="33"/>
      <c r="B647" s="34"/>
      <c r="C647" s="38"/>
    </row>
    <row r="648" spans="1:3" ht="12.75">
      <c r="A648" s="33"/>
      <c r="B648" s="34"/>
      <c r="C648" s="38"/>
    </row>
    <row r="649" spans="1:3" ht="12.75">
      <c r="A649" s="33"/>
      <c r="B649" s="34"/>
      <c r="C649" s="38"/>
    </row>
    <row r="650" spans="1:3" ht="12.75">
      <c r="A650" s="33"/>
      <c r="B650" s="34"/>
      <c r="C650" s="38"/>
    </row>
    <row r="651" spans="1:3" ht="12.75">
      <c r="A651" s="33"/>
      <c r="B651" s="34"/>
      <c r="C651" s="38"/>
    </row>
    <row r="652" spans="1:3" ht="12.75">
      <c r="A652" s="33"/>
      <c r="B652" s="34"/>
      <c r="C652" s="38"/>
    </row>
    <row r="653" spans="1:3" ht="12.75">
      <c r="A653" s="33"/>
      <c r="B653" s="34"/>
      <c r="C653" s="38"/>
    </row>
    <row r="654" spans="1:3" ht="12.75">
      <c r="A654" s="33"/>
      <c r="B654" s="34"/>
      <c r="C654" s="38"/>
    </row>
    <row r="655" spans="1:3" ht="12.75">
      <c r="A655" s="33"/>
      <c r="B655" s="34"/>
      <c r="C655" s="38"/>
    </row>
    <row r="656" spans="1:3" ht="12.75">
      <c r="A656" s="33"/>
      <c r="B656" s="34"/>
      <c r="C656" s="38"/>
    </row>
    <row r="657" spans="1:3" ht="12.75">
      <c r="A657" s="33"/>
      <c r="B657" s="34"/>
      <c r="C657" s="38"/>
    </row>
    <row r="658" spans="1:3" ht="12.75">
      <c r="A658" s="33"/>
      <c r="B658" s="34"/>
      <c r="C658" s="38"/>
    </row>
    <row r="659" spans="1:3" ht="12.75">
      <c r="A659" s="33"/>
      <c r="B659" s="34"/>
      <c r="C659" s="38"/>
    </row>
    <row r="660" spans="1:3" ht="12.75">
      <c r="A660" s="33"/>
      <c r="B660" s="34"/>
      <c r="C660" s="38"/>
    </row>
    <row r="661" spans="1:3" ht="12.75">
      <c r="A661" s="33"/>
      <c r="B661" s="34"/>
      <c r="C661" s="38"/>
    </row>
    <row r="662" spans="1:3" ht="12.75">
      <c r="A662" s="33"/>
      <c r="B662" s="34"/>
      <c r="C662" s="38"/>
    </row>
    <row r="663" spans="1:3" ht="12.75">
      <c r="A663" s="33"/>
      <c r="B663" s="34"/>
      <c r="C663" s="38"/>
    </row>
    <row r="664" spans="1:3" ht="12.75">
      <c r="A664" s="33"/>
      <c r="B664" s="34"/>
      <c r="C664" s="38"/>
    </row>
    <row r="665" spans="1:3" ht="12.75">
      <c r="A665" s="33"/>
      <c r="B665" s="34"/>
      <c r="C665" s="38"/>
    </row>
    <row r="666" spans="1:3" ht="12.75">
      <c r="A666" s="33"/>
      <c r="B666" s="34"/>
      <c r="C666" s="38"/>
    </row>
    <row r="667" spans="1:3" ht="12.75">
      <c r="A667" s="33"/>
      <c r="B667" s="34"/>
      <c r="C667" s="38"/>
    </row>
    <row r="668" spans="1:3" ht="12.75">
      <c r="A668" s="33"/>
      <c r="B668" s="34"/>
      <c r="C668" s="38"/>
    </row>
    <row r="669" spans="1:3" ht="12.75">
      <c r="A669" s="33"/>
      <c r="B669" s="34"/>
      <c r="C669" s="38"/>
    </row>
    <row r="670" spans="1:3" ht="12.75">
      <c r="A670" s="33"/>
      <c r="B670" s="34"/>
      <c r="C670" s="38"/>
    </row>
    <row r="671" spans="1:3" ht="12.75">
      <c r="A671" s="33"/>
      <c r="B671" s="34"/>
      <c r="C671" s="38"/>
    </row>
    <row r="672" spans="1:3" ht="12.75">
      <c r="A672" s="33"/>
      <c r="B672" s="34"/>
      <c r="C672" s="38"/>
    </row>
    <row r="673" spans="1:3" ht="12.75">
      <c r="A673" s="33"/>
      <c r="B673" s="34"/>
      <c r="C673" s="38"/>
    </row>
    <row r="674" spans="1:3" ht="12.75">
      <c r="A674" s="33"/>
      <c r="B674" s="34"/>
      <c r="C674" s="38"/>
    </row>
    <row r="675" spans="1:3" ht="12.75">
      <c r="A675" s="33"/>
      <c r="B675" s="34"/>
      <c r="C675" s="38"/>
    </row>
    <row r="676" spans="1:3" ht="12.75">
      <c r="A676" s="33"/>
      <c r="B676" s="34"/>
      <c r="C676" s="38"/>
    </row>
    <row r="677" spans="1:3" ht="12.75">
      <c r="A677" s="33"/>
      <c r="B677" s="34"/>
      <c r="C677" s="38"/>
    </row>
    <row r="678" spans="1:3" ht="12.75">
      <c r="A678" s="33"/>
      <c r="B678" s="34"/>
      <c r="C678" s="38"/>
    </row>
    <row r="679" spans="1:3" ht="12.75">
      <c r="A679" s="33"/>
      <c r="B679" s="34"/>
      <c r="C679" s="38"/>
    </row>
    <row r="680" spans="1:3" ht="12.75">
      <c r="A680" s="33"/>
      <c r="B680" s="34"/>
      <c r="C680" s="38"/>
    </row>
    <row r="681" spans="1:3" ht="12.75">
      <c r="A681" s="33"/>
      <c r="B681" s="34"/>
      <c r="C681" s="38"/>
    </row>
    <row r="682" spans="1:3" ht="12.75">
      <c r="A682" s="33"/>
      <c r="B682" s="34"/>
      <c r="C682" s="38"/>
    </row>
    <row r="683" spans="1:3" ht="12.75">
      <c r="A683" s="33"/>
      <c r="B683" s="34"/>
      <c r="C683" s="38"/>
    </row>
    <row r="684" spans="1:3" ht="12.75">
      <c r="A684" s="33"/>
      <c r="B684" s="34"/>
      <c r="C684" s="38"/>
    </row>
    <row r="685" spans="1:3" ht="12.75">
      <c r="A685" s="33"/>
      <c r="B685" s="34"/>
      <c r="C685" s="38"/>
    </row>
    <row r="686" spans="1:3" ht="12.75">
      <c r="A686" s="33"/>
      <c r="B686" s="34"/>
      <c r="C686" s="38"/>
    </row>
    <row r="687" spans="1:3" ht="12.75">
      <c r="A687" s="33"/>
      <c r="B687" s="34"/>
      <c r="C687" s="38"/>
    </row>
    <row r="688" spans="1:3" ht="12.75">
      <c r="A688" s="33"/>
      <c r="B688" s="34"/>
      <c r="C688" s="38"/>
    </row>
    <row r="689" spans="1:3" ht="12.75">
      <c r="A689" s="33"/>
      <c r="B689" s="34"/>
      <c r="C689" s="38"/>
    </row>
    <row r="690" spans="1:3" ht="12.75">
      <c r="A690" s="33"/>
      <c r="B690" s="34"/>
      <c r="C690" s="38"/>
    </row>
    <row r="691" spans="1:3" ht="12.75">
      <c r="A691" s="33"/>
      <c r="B691" s="34"/>
      <c r="C691" s="38"/>
    </row>
    <row r="692" spans="1:3" ht="12.75">
      <c r="A692" s="33"/>
      <c r="B692" s="34"/>
      <c r="C692" s="38"/>
    </row>
    <row r="693" spans="1:3" ht="12.75">
      <c r="A693" s="33"/>
      <c r="B693" s="34"/>
      <c r="C693" s="38"/>
    </row>
    <row r="694" spans="1:3" ht="12.75">
      <c r="A694" s="33"/>
      <c r="B694" s="34"/>
      <c r="C694" s="38"/>
    </row>
    <row r="695" spans="1:3" ht="12.75">
      <c r="A695" s="33"/>
      <c r="B695" s="34"/>
      <c r="C695" s="38"/>
    </row>
    <row r="696" spans="1:3" ht="12.75">
      <c r="A696" s="33"/>
      <c r="B696" s="34"/>
      <c r="C696" s="38"/>
    </row>
    <row r="697" spans="1:3" ht="12.75">
      <c r="A697" s="33"/>
      <c r="B697" s="34"/>
      <c r="C697" s="38"/>
    </row>
    <row r="698" spans="1:3" ht="12.75">
      <c r="A698" s="33"/>
      <c r="B698" s="34"/>
      <c r="C698" s="38"/>
    </row>
    <row r="699" spans="1:3" ht="12.75">
      <c r="A699" s="33"/>
      <c r="B699" s="34"/>
      <c r="C699" s="38"/>
    </row>
    <row r="700" spans="1:3" ht="12.75">
      <c r="A700" s="33"/>
      <c r="B700" s="34"/>
      <c r="C700" s="38"/>
    </row>
    <row r="701" spans="1:3" ht="12.75">
      <c r="A701" s="33"/>
      <c r="B701" s="34"/>
      <c r="C701" s="38"/>
    </row>
    <row r="702" spans="1:3" ht="12.75">
      <c r="A702" s="33"/>
      <c r="B702" s="34"/>
      <c r="C702" s="38"/>
    </row>
    <row r="703" spans="1:3" ht="12.75">
      <c r="A703" s="33"/>
      <c r="B703" s="34"/>
      <c r="C703" s="38"/>
    </row>
    <row r="704" spans="1:3" ht="12.75">
      <c r="A704" s="33"/>
      <c r="B704" s="34"/>
      <c r="C704" s="38"/>
    </row>
    <row r="705" spans="1:3" ht="12.75">
      <c r="A705" s="33"/>
      <c r="B705" s="34"/>
      <c r="C705" s="38"/>
    </row>
    <row r="706" spans="1:3" ht="12.75">
      <c r="A706" s="33"/>
      <c r="B706" s="34"/>
      <c r="C706" s="38"/>
    </row>
    <row r="707" spans="1:3" ht="12.75">
      <c r="A707" s="33"/>
      <c r="B707" s="34"/>
      <c r="C707" s="38"/>
    </row>
    <row r="708" spans="1:3" ht="12.75">
      <c r="A708" s="33"/>
      <c r="B708" s="34"/>
      <c r="C708" s="38"/>
    </row>
    <row r="709" spans="1:3" ht="12.75">
      <c r="A709" s="33"/>
      <c r="B709" s="34"/>
      <c r="C709" s="38"/>
    </row>
    <row r="710" spans="1:3" ht="12.75">
      <c r="A710" s="33"/>
      <c r="B710" s="34"/>
      <c r="C710" s="38"/>
    </row>
    <row r="711" spans="1:3" ht="12.75">
      <c r="A711" s="33"/>
      <c r="B711" s="34"/>
      <c r="C711" s="38"/>
    </row>
    <row r="712" spans="1:3" ht="12.75">
      <c r="A712" s="33"/>
      <c r="B712" s="34"/>
      <c r="C712" s="38"/>
    </row>
    <row r="713" spans="1:3" ht="12.75">
      <c r="A713" s="33"/>
      <c r="B713" s="34"/>
      <c r="C713" s="38"/>
    </row>
    <row r="714" spans="1:3" ht="12.75">
      <c r="A714" s="33"/>
      <c r="B714" s="34"/>
      <c r="C714" s="38"/>
    </row>
    <row r="715" spans="1:3" ht="12.75">
      <c r="A715" s="33"/>
      <c r="B715" s="34"/>
      <c r="C715" s="38"/>
    </row>
    <row r="716" spans="1:3" ht="12.75">
      <c r="A716" s="33"/>
      <c r="B716" s="34"/>
      <c r="C716" s="38"/>
    </row>
    <row r="717" spans="1:3" ht="12.75">
      <c r="A717" s="33"/>
      <c r="B717" s="34"/>
      <c r="C717" s="38"/>
    </row>
    <row r="718" spans="1:3" ht="12.75">
      <c r="A718" s="33"/>
      <c r="B718" s="34"/>
      <c r="C718" s="38"/>
    </row>
    <row r="719" spans="1:3" ht="12.75">
      <c r="A719" s="33"/>
      <c r="B719" s="34"/>
      <c r="C719" s="38"/>
    </row>
    <row r="720" spans="1:3" ht="12.75">
      <c r="A720" s="33"/>
      <c r="B720" s="34"/>
      <c r="C720" s="38"/>
    </row>
    <row r="721" spans="1:3" ht="12.75">
      <c r="A721" s="33"/>
      <c r="B721" s="34"/>
      <c r="C721" s="38"/>
    </row>
    <row r="722" spans="1:3" ht="12.75">
      <c r="A722" s="33"/>
      <c r="B722" s="34"/>
      <c r="C722" s="38"/>
    </row>
    <row r="723" spans="1:3" ht="12.75">
      <c r="A723" s="33"/>
      <c r="B723" s="34"/>
      <c r="C723" s="38"/>
    </row>
    <row r="724" spans="1:3" ht="12.75">
      <c r="A724" s="33"/>
      <c r="B724" s="34"/>
      <c r="C724" s="38"/>
    </row>
    <row r="725" spans="1:3" ht="12.75">
      <c r="A725" s="33"/>
      <c r="B725" s="34"/>
      <c r="C725" s="38"/>
    </row>
    <row r="726" spans="1:3" ht="12.75">
      <c r="A726" s="33"/>
      <c r="B726" s="34"/>
      <c r="C726" s="38"/>
    </row>
    <row r="727" spans="1:3" ht="12.75">
      <c r="A727" s="33"/>
      <c r="B727" s="34"/>
      <c r="C727" s="38"/>
    </row>
    <row r="728" spans="1:3" ht="12.75">
      <c r="A728" s="33"/>
      <c r="B728" s="34"/>
      <c r="C728" s="38"/>
    </row>
    <row r="729" spans="1:3" ht="12.75">
      <c r="A729" s="33"/>
      <c r="B729" s="34"/>
      <c r="C729" s="38"/>
    </row>
    <row r="730" spans="1:3" ht="12.75">
      <c r="A730" s="33"/>
      <c r="B730" s="34"/>
      <c r="C730" s="38"/>
    </row>
    <row r="731" spans="1:3" ht="12.75">
      <c r="A731" s="33"/>
      <c r="B731" s="34"/>
      <c r="C731" s="38"/>
    </row>
    <row r="732" spans="1:3" ht="12.75">
      <c r="A732" s="33"/>
      <c r="B732" s="34"/>
      <c r="C732" s="38"/>
    </row>
    <row r="733" spans="1:3" ht="12.75">
      <c r="A733" s="33"/>
      <c r="B733" s="34"/>
      <c r="C733" s="38"/>
    </row>
    <row r="734" spans="1:3" ht="12.75">
      <c r="A734" s="33"/>
      <c r="B734" s="34"/>
      <c r="C734" s="38"/>
    </row>
    <row r="735" spans="1:3" ht="12.75">
      <c r="A735" s="33"/>
      <c r="B735" s="34"/>
      <c r="C735" s="38"/>
    </row>
    <row r="736" spans="1:3" ht="12.75">
      <c r="A736" s="33"/>
      <c r="B736" s="34"/>
      <c r="C736" s="38"/>
    </row>
    <row r="737" spans="1:3" ht="12.75">
      <c r="A737" s="33"/>
      <c r="B737" s="34"/>
      <c r="C737" s="38"/>
    </row>
    <row r="738" spans="1:3" ht="12.75">
      <c r="A738" s="33"/>
      <c r="B738" s="34"/>
      <c r="C738" s="38"/>
    </row>
    <row r="739" spans="1:3" ht="12.75">
      <c r="A739" s="33"/>
      <c r="B739" s="34"/>
      <c r="C739" s="38"/>
    </row>
    <row r="740" spans="1:3" ht="12.75">
      <c r="A740" s="33"/>
      <c r="B740" s="34"/>
      <c r="C740" s="38"/>
    </row>
    <row r="741" spans="1:3" ht="12.75">
      <c r="A741" s="33"/>
      <c r="B741" s="34"/>
      <c r="C741" s="38"/>
    </row>
    <row r="742" spans="1:3" ht="12.75">
      <c r="A742" s="33"/>
      <c r="B742" s="34"/>
      <c r="C742" s="38"/>
    </row>
    <row r="743" spans="1:3" ht="12.75">
      <c r="A743" s="33"/>
      <c r="B743" s="34"/>
      <c r="C743" s="38"/>
    </row>
    <row r="744" spans="1:3" ht="12.75">
      <c r="A744" s="33"/>
      <c r="B744" s="34"/>
      <c r="C744" s="38"/>
    </row>
    <row r="745" spans="1:3" ht="12.75">
      <c r="A745" s="33"/>
      <c r="B745" s="34"/>
      <c r="C745" s="38"/>
    </row>
    <row r="746" spans="1:3" ht="12.75">
      <c r="A746" s="33"/>
      <c r="B746" s="34"/>
      <c r="C746" s="38"/>
    </row>
    <row r="747" spans="1:3" ht="12.75">
      <c r="A747" s="33"/>
      <c r="B747" s="34"/>
      <c r="C747" s="38"/>
    </row>
    <row r="748" spans="1:3" ht="12.75">
      <c r="A748" s="33"/>
      <c r="B748" s="34"/>
      <c r="C748" s="38"/>
    </row>
    <row r="749" spans="1:3" ht="12.75">
      <c r="A749" s="33"/>
      <c r="B749" s="34"/>
      <c r="C749" s="38"/>
    </row>
    <row r="750" spans="1:3" ht="12.75">
      <c r="A750" s="33"/>
      <c r="B750" s="34"/>
      <c r="C750" s="38"/>
    </row>
    <row r="751" spans="1:3" ht="12.75">
      <c r="A751" s="33"/>
      <c r="B751" s="34"/>
      <c r="C751" s="38"/>
    </row>
    <row r="752" spans="1:3" ht="12.75">
      <c r="A752" s="33"/>
      <c r="B752" s="34"/>
      <c r="C752" s="38"/>
    </row>
    <row r="753" spans="1:3" ht="12.75">
      <c r="A753" s="33"/>
      <c r="B753" s="34"/>
      <c r="C753" s="38"/>
    </row>
    <row r="754" spans="1:3" ht="12.75">
      <c r="A754" s="33"/>
      <c r="B754" s="34"/>
      <c r="C754" s="38"/>
    </row>
    <row r="755" spans="1:3" ht="12.75">
      <c r="A755" s="33"/>
      <c r="B755" s="34"/>
      <c r="C755" s="38"/>
    </row>
    <row r="756" spans="1:3" ht="12.75">
      <c r="A756" s="33"/>
      <c r="B756" s="34"/>
      <c r="C756" s="38"/>
    </row>
    <row r="757" spans="1:3" ht="12.75">
      <c r="A757" s="33"/>
      <c r="B757" s="34"/>
      <c r="C757" s="38"/>
    </row>
    <row r="758" spans="1:3" ht="12.75">
      <c r="A758" s="33"/>
      <c r="B758" s="34"/>
      <c r="C758" s="38"/>
    </row>
    <row r="759" spans="1:3" ht="12.75">
      <c r="A759" s="33"/>
      <c r="B759" s="34"/>
      <c r="C759" s="38"/>
    </row>
    <row r="760" spans="1:3" ht="12.75">
      <c r="A760" s="33"/>
      <c r="B760" s="34"/>
      <c r="C760" s="38"/>
    </row>
    <row r="761" spans="1:3" ht="12.75">
      <c r="A761" s="33"/>
      <c r="B761" s="34"/>
      <c r="C761" s="38"/>
    </row>
    <row r="762" spans="1:3" ht="12.75">
      <c r="A762" s="33"/>
      <c r="B762" s="34"/>
      <c r="C762" s="38"/>
    </row>
    <row r="763" spans="1:3" ht="12.75">
      <c r="A763" s="33"/>
      <c r="B763" s="34"/>
      <c r="C763" s="38"/>
    </row>
    <row r="764" spans="1:3" ht="12.75">
      <c r="A764" s="33"/>
      <c r="B764" s="34"/>
      <c r="C764" s="38"/>
    </row>
    <row r="765" spans="1:3" ht="12.75">
      <c r="A765" s="33"/>
      <c r="B765" s="34"/>
      <c r="C765" s="38"/>
    </row>
    <row r="766" spans="1:3" ht="12.75">
      <c r="A766" s="33"/>
      <c r="B766" s="34"/>
      <c r="C766" s="38"/>
    </row>
    <row r="767" spans="1:3" ht="12.75">
      <c r="A767" s="33"/>
      <c r="B767" s="34"/>
      <c r="C767" s="38"/>
    </row>
    <row r="768" spans="1:3" ht="12.75">
      <c r="A768" s="33"/>
      <c r="B768" s="34"/>
      <c r="C768" s="38"/>
    </row>
    <row r="769" spans="1:3" ht="12.75">
      <c r="A769" s="33"/>
      <c r="B769" s="34"/>
      <c r="C769" s="38"/>
    </row>
    <row r="770" spans="1:3" ht="12.75">
      <c r="A770" s="33"/>
      <c r="B770" s="34"/>
      <c r="C770" s="38"/>
    </row>
    <row r="771" spans="1:3" ht="12.75">
      <c r="A771" s="33"/>
      <c r="B771" s="34"/>
      <c r="C771" s="38"/>
    </row>
    <row r="772" spans="1:3" ht="12.75">
      <c r="A772" s="33"/>
      <c r="B772" s="34"/>
      <c r="C772" s="38"/>
    </row>
    <row r="773" spans="1:3" ht="12.75">
      <c r="A773" s="33"/>
      <c r="B773" s="34"/>
      <c r="C773" s="38"/>
    </row>
    <row r="774" spans="1:3" ht="12.75">
      <c r="A774" s="33"/>
      <c r="B774" s="34"/>
      <c r="C774" s="38"/>
    </row>
    <row r="775" spans="1:3" ht="12.75">
      <c r="A775" s="33"/>
      <c r="B775" s="34"/>
      <c r="C775" s="38"/>
    </row>
    <row r="776" spans="1:3" ht="12.75">
      <c r="A776" s="33"/>
      <c r="B776" s="34"/>
      <c r="C776" s="38"/>
    </row>
    <row r="777" spans="1:3" ht="12.75">
      <c r="A777" s="33"/>
      <c r="B777" s="34"/>
      <c r="C777" s="38"/>
    </row>
    <row r="778" spans="1:3" ht="12.75">
      <c r="A778" s="33"/>
      <c r="B778" s="34"/>
      <c r="C778" s="38"/>
    </row>
    <row r="779" spans="1:3" ht="12.75">
      <c r="A779" s="33"/>
      <c r="B779" s="34"/>
      <c r="C779" s="38"/>
    </row>
    <row r="780" spans="1:3" ht="12.75">
      <c r="A780" s="33"/>
      <c r="B780" s="34"/>
      <c r="C780" s="38"/>
    </row>
    <row r="781" spans="1:3" ht="12.75">
      <c r="A781" s="33"/>
      <c r="B781" s="34"/>
      <c r="C781" s="38"/>
    </row>
    <row r="782" spans="1:3" ht="12.75">
      <c r="A782" s="33"/>
      <c r="B782" s="34"/>
      <c r="C782" s="38"/>
    </row>
    <row r="783" spans="1:3" ht="12.75">
      <c r="A783" s="33"/>
      <c r="B783" s="34"/>
      <c r="C783" s="38"/>
    </row>
    <row r="784" spans="1:3" ht="12.75">
      <c r="A784" s="33"/>
      <c r="B784" s="34"/>
      <c r="C784" s="38"/>
    </row>
    <row r="785" spans="1:3" ht="12.75">
      <c r="A785" s="33"/>
      <c r="B785" s="34"/>
      <c r="C785" s="38"/>
    </row>
    <row r="786" spans="1:3" ht="12.75">
      <c r="A786" s="33"/>
      <c r="B786" s="34"/>
      <c r="C786" s="38"/>
    </row>
    <row r="787" spans="1:3" ht="12.75">
      <c r="A787" s="33"/>
      <c r="B787" s="34"/>
      <c r="C787" s="38"/>
    </row>
    <row r="788" spans="1:3" ht="12.75">
      <c r="A788" s="33"/>
      <c r="B788" s="34"/>
      <c r="C788" s="38"/>
    </row>
    <row r="789" spans="1:3" ht="12.75">
      <c r="A789" s="33"/>
      <c r="B789" s="34"/>
      <c r="C789" s="38"/>
    </row>
    <row r="790" spans="1:3" ht="12.75">
      <c r="A790" s="33"/>
      <c r="B790" s="34"/>
      <c r="C790" s="38"/>
    </row>
    <row r="791" spans="1:3" ht="12.75">
      <c r="A791" s="33"/>
      <c r="B791" s="34"/>
      <c r="C791" s="38"/>
    </row>
    <row r="792" spans="1:3" ht="12.75">
      <c r="A792" s="33"/>
      <c r="B792" s="34"/>
      <c r="C792" s="38"/>
    </row>
    <row r="793" spans="1:3" ht="12.75">
      <c r="A793" s="33"/>
      <c r="B793" s="34"/>
      <c r="C793" s="38"/>
    </row>
    <row r="794" spans="1:3" ht="12.75">
      <c r="A794" s="33"/>
      <c r="B794" s="34"/>
      <c r="C794" s="38"/>
    </row>
    <row r="795" spans="1:3" ht="12.75">
      <c r="A795" s="33"/>
      <c r="B795" s="34"/>
      <c r="C795" s="38"/>
    </row>
    <row r="796" spans="1:3" ht="12.75">
      <c r="A796" s="33"/>
      <c r="B796" s="34"/>
      <c r="C796" s="38"/>
    </row>
    <row r="797" spans="1:3" ht="12.75">
      <c r="A797" s="33"/>
      <c r="B797" s="34"/>
      <c r="C797" s="38"/>
    </row>
    <row r="798" spans="1:3" ht="12.75">
      <c r="A798" s="33"/>
      <c r="B798" s="34"/>
      <c r="C798" s="38"/>
    </row>
    <row r="799" spans="1:3" ht="12.75">
      <c r="A799" s="33"/>
      <c r="B799" s="34"/>
      <c r="C799" s="38"/>
    </row>
    <row r="800" spans="1:3" ht="12.75">
      <c r="A800" s="33"/>
      <c r="B800" s="34"/>
      <c r="C800" s="38"/>
    </row>
    <row r="801" spans="1:3" ht="12.75">
      <c r="A801" s="33"/>
      <c r="B801" s="34"/>
      <c r="C801" s="38"/>
    </row>
    <row r="802" spans="1:3" ht="12.75">
      <c r="A802" s="33"/>
      <c r="B802" s="34"/>
      <c r="C802" s="38"/>
    </row>
    <row r="803" spans="1:3" ht="12.75">
      <c r="A803" s="33"/>
      <c r="B803" s="34"/>
      <c r="C803" s="38"/>
    </row>
    <row r="804" spans="1:3" ht="12.75">
      <c r="A804" s="33"/>
      <c r="B804" s="34"/>
      <c r="C804" s="38"/>
    </row>
    <row r="805" spans="1:3" ht="12.75">
      <c r="A805" s="33"/>
      <c r="B805" s="34"/>
      <c r="C805" s="38"/>
    </row>
    <row r="806" spans="1:3" ht="12.75">
      <c r="A806" s="33"/>
      <c r="B806" s="34"/>
      <c r="C806" s="38"/>
    </row>
    <row r="807" spans="1:3" ht="12.75">
      <c r="A807" s="33"/>
      <c r="B807" s="34"/>
      <c r="C807" s="38"/>
    </row>
    <row r="808" spans="1:3" ht="12.75">
      <c r="A808" s="33"/>
      <c r="B808" s="34"/>
      <c r="C808" s="38"/>
    </row>
    <row r="809" spans="1:3" ht="12.75">
      <c r="A809" s="33"/>
      <c r="B809" s="34"/>
      <c r="C809" s="38"/>
    </row>
    <row r="810" spans="1:3" ht="12.75">
      <c r="A810" s="33"/>
      <c r="B810" s="34"/>
      <c r="C810" s="38"/>
    </row>
    <row r="811" spans="1:3" ht="12.75">
      <c r="A811" s="33"/>
      <c r="B811" s="34"/>
      <c r="C811" s="38"/>
    </row>
    <row r="812" spans="1:3" ht="12.75">
      <c r="A812" s="33"/>
      <c r="B812" s="34"/>
      <c r="C812" s="38"/>
    </row>
    <row r="813" spans="1:3" ht="12.75">
      <c r="A813" s="33"/>
      <c r="B813" s="34"/>
      <c r="C813" s="38"/>
    </row>
    <row r="814" spans="1:3" ht="12.75">
      <c r="A814" s="33"/>
      <c r="B814" s="34"/>
      <c r="C814" s="38"/>
    </row>
    <row r="815" spans="1:3" ht="12.75">
      <c r="A815" s="33"/>
      <c r="B815" s="34"/>
      <c r="C815" s="38"/>
    </row>
    <row r="816" spans="1:3" ht="12.75">
      <c r="A816" s="33"/>
      <c r="B816" s="34"/>
      <c r="C816" s="38"/>
    </row>
    <row r="817" spans="1:3" ht="12.75">
      <c r="A817" s="33"/>
      <c r="B817" s="34"/>
      <c r="C817" s="38"/>
    </row>
    <row r="818" spans="1:3" ht="12.75">
      <c r="A818" s="33"/>
      <c r="B818" s="34"/>
      <c r="C818" s="38"/>
    </row>
    <row r="819" spans="1:3" ht="12.75">
      <c r="A819" s="33"/>
      <c r="B819" s="34"/>
      <c r="C819" s="38"/>
    </row>
    <row r="820" spans="1:3" ht="12.75">
      <c r="A820" s="33"/>
      <c r="B820" s="34"/>
      <c r="C820" s="38"/>
    </row>
    <row r="821" spans="1:3" ht="12.75">
      <c r="A821" s="33"/>
      <c r="B821" s="34"/>
      <c r="C821" s="38"/>
    </row>
    <row r="822" spans="1:3" ht="12.75">
      <c r="A822" s="33"/>
      <c r="B822" s="34"/>
      <c r="C822" s="38"/>
    </row>
    <row r="823" spans="1:3" ht="12.75">
      <c r="A823" s="33"/>
      <c r="B823" s="34"/>
      <c r="C823" s="38"/>
    </row>
    <row r="824" spans="1:3" ht="12.75">
      <c r="A824" s="33"/>
      <c r="B824" s="34"/>
      <c r="C824" s="38"/>
    </row>
    <row r="825" spans="1:3" ht="12.75">
      <c r="A825" s="33"/>
      <c r="B825" s="34"/>
      <c r="C825" s="38"/>
    </row>
    <row r="826" spans="1:3" ht="12.75">
      <c r="A826" s="33"/>
      <c r="B826" s="34"/>
      <c r="C826" s="38"/>
    </row>
    <row r="827" spans="1:3" ht="12.75">
      <c r="A827" s="33"/>
      <c r="B827" s="34"/>
      <c r="C827" s="38"/>
    </row>
    <row r="828" spans="1:3" ht="12.75">
      <c r="A828" s="33"/>
      <c r="B828" s="34"/>
      <c r="C828" s="38"/>
    </row>
    <row r="829" spans="1:3" ht="12.75">
      <c r="A829" s="33"/>
      <c r="B829" s="34"/>
      <c r="C829" s="38"/>
    </row>
    <row r="830" spans="1:3" ht="12.75">
      <c r="A830" s="33"/>
      <c r="B830" s="34"/>
      <c r="C830" s="38"/>
    </row>
    <row r="831" spans="1:3" ht="12.75">
      <c r="A831" s="33"/>
      <c r="B831" s="34"/>
      <c r="C831" s="38"/>
    </row>
    <row r="832" spans="1:3" ht="12.75">
      <c r="A832" s="33"/>
      <c r="B832" s="34"/>
      <c r="C832" s="38"/>
    </row>
    <row r="833" spans="1:3" ht="12.75">
      <c r="A833" s="33"/>
      <c r="B833" s="34"/>
      <c r="C833" s="38"/>
    </row>
    <row r="834" spans="1:3" ht="12.75">
      <c r="A834" s="33"/>
      <c r="B834" s="34"/>
      <c r="C834" s="38"/>
    </row>
    <row r="835" spans="1:3" ht="12.75">
      <c r="A835" s="33"/>
      <c r="B835" s="34"/>
      <c r="C835" s="38"/>
    </row>
    <row r="836" spans="1:3" ht="12.75">
      <c r="A836" s="33"/>
      <c r="B836" s="34"/>
      <c r="C836" s="38"/>
    </row>
    <row r="837" spans="1:3" ht="12.75">
      <c r="A837" s="33"/>
      <c r="B837" s="34"/>
      <c r="C837" s="38"/>
    </row>
    <row r="838" spans="1:3" ht="12.75">
      <c r="A838" s="33"/>
      <c r="B838" s="34"/>
      <c r="C838" s="38"/>
    </row>
    <row r="839" spans="1:3" ht="12.75">
      <c r="A839" s="33"/>
      <c r="B839" s="34"/>
      <c r="C839" s="38"/>
    </row>
    <row r="840" spans="1:3" ht="12.75">
      <c r="A840" s="33"/>
      <c r="B840" s="34"/>
      <c r="C840" s="38"/>
    </row>
    <row r="841" spans="1:3" ht="12.75">
      <c r="A841" s="33"/>
      <c r="B841" s="34"/>
      <c r="C841" s="38"/>
    </row>
    <row r="842" spans="1:3" ht="12.75">
      <c r="A842" s="33"/>
      <c r="B842" s="34"/>
      <c r="C842" s="38"/>
    </row>
    <row r="843" spans="1:3" ht="12.75">
      <c r="A843" s="33"/>
      <c r="B843" s="34"/>
      <c r="C843" s="38"/>
    </row>
    <row r="844" spans="1:3" ht="12.75">
      <c r="A844" s="33"/>
      <c r="B844" s="34"/>
      <c r="C844" s="38"/>
    </row>
    <row r="845" spans="1:3" ht="12.75">
      <c r="A845" s="33"/>
      <c r="B845" s="34"/>
      <c r="C845" s="38"/>
    </row>
    <row r="846" spans="1:3" ht="12.75">
      <c r="A846" s="33"/>
      <c r="B846" s="34"/>
      <c r="C846" s="38"/>
    </row>
    <row r="847" spans="1:3" ht="12.75">
      <c r="A847" s="33"/>
      <c r="B847" s="34"/>
      <c r="C847" s="38"/>
    </row>
    <row r="848" spans="1:3" ht="12.75">
      <c r="A848" s="33"/>
      <c r="B848" s="34"/>
      <c r="C848" s="38"/>
    </row>
    <row r="849" spans="1:3" ht="12.75">
      <c r="A849" s="33"/>
      <c r="B849" s="34"/>
      <c r="C849" s="38"/>
    </row>
    <row r="850" spans="1:3" ht="12.75">
      <c r="A850" s="33"/>
      <c r="B850" s="34"/>
      <c r="C850" s="38"/>
    </row>
    <row r="851" spans="1:3" ht="12.75">
      <c r="A851" s="33"/>
      <c r="B851" s="34"/>
      <c r="C851" s="38"/>
    </row>
    <row r="852" spans="1:3" ht="12.75">
      <c r="A852" s="33"/>
      <c r="B852" s="34"/>
      <c r="C852" s="38"/>
    </row>
    <row r="853" spans="1:3" ht="12.75">
      <c r="A853" s="33"/>
      <c r="B853" s="34"/>
      <c r="C853" s="38"/>
    </row>
    <row r="854" spans="1:3" ht="12.75">
      <c r="A854" s="33"/>
      <c r="B854" s="34"/>
      <c r="C854" s="38"/>
    </row>
    <row r="855" spans="1:3" ht="12.75">
      <c r="A855" s="33"/>
      <c r="B855" s="34"/>
      <c r="C855" s="38"/>
    </row>
    <row r="856" spans="1:3" ht="12.75">
      <c r="A856" s="33"/>
      <c r="B856" s="34"/>
      <c r="C856" s="38"/>
    </row>
    <row r="857" spans="1:3" ht="12.75">
      <c r="A857" s="33"/>
      <c r="B857" s="34"/>
      <c r="C857" s="38"/>
    </row>
    <row r="858" spans="1:3" ht="12.75">
      <c r="A858" s="33"/>
      <c r="B858" s="34"/>
      <c r="C858" s="38"/>
    </row>
    <row r="859" spans="1:3" ht="12.75">
      <c r="A859" s="33"/>
      <c r="B859" s="34"/>
      <c r="C859" s="38"/>
    </row>
    <row r="860" spans="1:3" ht="12.75">
      <c r="A860" s="33"/>
      <c r="B860" s="34"/>
      <c r="C860" s="38"/>
    </row>
    <row r="861" spans="1:3" ht="12.75">
      <c r="A861" s="33"/>
      <c r="B861" s="34"/>
      <c r="C861" s="38"/>
    </row>
    <row r="862" spans="1:3" ht="12.75">
      <c r="A862" s="33"/>
      <c r="B862" s="34"/>
      <c r="C862" s="38"/>
    </row>
    <row r="863" spans="1:3" ht="12.75">
      <c r="A863" s="33"/>
      <c r="B863" s="34"/>
      <c r="C863" s="38"/>
    </row>
    <row r="864" spans="1:3" ht="12.75">
      <c r="A864" s="33"/>
      <c r="B864" s="34"/>
      <c r="C864" s="38"/>
    </row>
    <row r="865" spans="1:3" ht="12.75">
      <c r="A865" s="33"/>
      <c r="B865" s="34"/>
      <c r="C865" s="38"/>
    </row>
    <row r="866" spans="1:3" ht="12.75">
      <c r="A866" s="33"/>
      <c r="B866" s="34"/>
      <c r="C866" s="38"/>
    </row>
    <row r="867" spans="1:3" ht="12.75">
      <c r="A867" s="33"/>
      <c r="B867" s="34"/>
      <c r="C867" s="38"/>
    </row>
    <row r="868" spans="1:3" ht="12.75">
      <c r="A868" s="33"/>
      <c r="B868" s="34"/>
      <c r="C868" s="38"/>
    </row>
    <row r="869" spans="1:3" ht="12.75">
      <c r="A869" s="33"/>
      <c r="B869" s="34"/>
      <c r="C869" s="38"/>
    </row>
    <row r="870" spans="1:3" ht="12.75">
      <c r="A870" s="33"/>
      <c r="B870" s="34"/>
      <c r="C870" s="38"/>
    </row>
    <row r="871" spans="1:3" ht="12.75">
      <c r="A871" s="33"/>
      <c r="B871" s="34"/>
      <c r="C871" s="38"/>
    </row>
    <row r="872" spans="1:3" ht="12.75">
      <c r="A872" s="33"/>
      <c r="B872" s="34"/>
      <c r="C872" s="38"/>
    </row>
    <row r="873" spans="1:3" ht="12.75">
      <c r="A873" s="33"/>
      <c r="B873" s="34"/>
      <c r="C873" s="38"/>
    </row>
    <row r="874" spans="1:3" ht="12.75">
      <c r="A874" s="33"/>
      <c r="B874" s="34"/>
      <c r="C874" s="38"/>
    </row>
    <row r="875" spans="1:3" ht="12.75">
      <c r="A875" s="33"/>
      <c r="B875" s="34"/>
      <c r="C875" s="38"/>
    </row>
    <row r="876" spans="1:3" ht="12.75">
      <c r="A876" s="33"/>
      <c r="B876" s="34"/>
      <c r="C876" s="38"/>
    </row>
    <row r="877" spans="1:3" ht="12.75">
      <c r="A877" s="33"/>
      <c r="B877" s="34"/>
      <c r="C877" s="38"/>
    </row>
    <row r="878" spans="1:3" ht="12.75">
      <c r="A878" s="33"/>
      <c r="B878" s="34"/>
      <c r="C878" s="38"/>
    </row>
    <row r="879" spans="1:3" ht="12.75">
      <c r="A879" s="33"/>
      <c r="B879" s="34"/>
      <c r="C879" s="38"/>
    </row>
    <row r="880" spans="1:3" ht="12.75">
      <c r="A880" s="33"/>
      <c r="B880" s="34"/>
      <c r="C880" s="38"/>
    </row>
    <row r="881" spans="1:3" ht="12.75">
      <c r="A881" s="33"/>
      <c r="B881" s="34"/>
      <c r="C881" s="38"/>
    </row>
    <row r="882" spans="1:3" ht="12.75">
      <c r="A882" s="33"/>
      <c r="B882" s="34"/>
      <c r="C882" s="38"/>
    </row>
    <row r="883" spans="1:3" ht="12.75">
      <c r="A883" s="33"/>
      <c r="B883" s="34"/>
      <c r="C883" s="38"/>
    </row>
    <row r="884" spans="1:3" ht="12.75">
      <c r="A884" s="33"/>
      <c r="B884" s="34"/>
      <c r="C884" s="38"/>
    </row>
    <row r="885" spans="1:3" ht="12.75">
      <c r="A885" s="33"/>
      <c r="B885" s="34"/>
      <c r="C885" s="38"/>
    </row>
    <row r="886" spans="1:3" ht="12.75">
      <c r="A886" s="33"/>
      <c r="B886" s="34"/>
      <c r="C886" s="38"/>
    </row>
    <row r="887" spans="1:3" ht="12.75">
      <c r="A887" s="33"/>
      <c r="B887" s="34"/>
      <c r="C887" s="38"/>
    </row>
    <row r="888" spans="1:3" ht="12.75">
      <c r="A888" s="33"/>
      <c r="B888" s="34"/>
      <c r="C888" s="38"/>
    </row>
    <row r="889" spans="1:3" ht="12.75">
      <c r="A889" s="33"/>
      <c r="B889" s="34"/>
      <c r="C889" s="38"/>
    </row>
    <row r="890" spans="1:3" ht="12.75">
      <c r="A890" s="33"/>
      <c r="B890" s="34"/>
      <c r="C890" s="38"/>
    </row>
    <row r="891" spans="1:3" ht="12.75">
      <c r="A891" s="33"/>
      <c r="B891" s="34"/>
      <c r="C891" s="38"/>
    </row>
    <row r="892" spans="1:3" ht="12.75">
      <c r="A892" s="33"/>
      <c r="B892" s="34"/>
      <c r="C892" s="38"/>
    </row>
    <row r="893" spans="1:3" ht="12.75">
      <c r="A893" s="33"/>
      <c r="B893" s="34"/>
      <c r="C893" s="38"/>
    </row>
    <row r="894" spans="1:3" ht="12.75">
      <c r="A894" s="33"/>
      <c r="B894" s="34"/>
      <c r="C894" s="38"/>
    </row>
    <row r="895" spans="1:3" ht="12.75">
      <c r="A895" s="33"/>
      <c r="B895" s="34"/>
      <c r="C895" s="38"/>
    </row>
    <row r="896" spans="1:3" ht="12.75">
      <c r="A896" s="33"/>
      <c r="B896" s="34"/>
      <c r="C896" s="38"/>
    </row>
    <row r="897" spans="1:3" ht="12.75">
      <c r="A897" s="33"/>
      <c r="B897" s="34"/>
      <c r="C897" s="38"/>
    </row>
    <row r="898" spans="1:3" ht="12.75">
      <c r="A898" s="33"/>
      <c r="B898" s="34"/>
      <c r="C898" s="38"/>
    </row>
    <row r="899" spans="1:3" ht="12.75">
      <c r="A899" s="33"/>
      <c r="B899" s="34"/>
      <c r="C899" s="38"/>
    </row>
    <row r="900" spans="1:3" ht="12.75">
      <c r="A900" s="33"/>
      <c r="B900" s="34"/>
      <c r="C900" s="38"/>
    </row>
    <row r="901" spans="1:3" ht="12.75">
      <c r="A901" s="33"/>
      <c r="B901" s="34"/>
      <c r="C901" s="38"/>
    </row>
    <row r="902" spans="1:3" ht="12.75">
      <c r="A902" s="33"/>
      <c r="B902" s="34"/>
      <c r="C902" s="38"/>
    </row>
    <row r="903" spans="1:3" ht="12.75">
      <c r="A903" s="33"/>
      <c r="B903" s="34"/>
      <c r="C903" s="38"/>
    </row>
    <row r="904" spans="1:3" ht="12.75">
      <c r="A904" s="33"/>
      <c r="B904" s="34"/>
      <c r="C904" s="38"/>
    </row>
    <row r="905" spans="1:3" ht="12.75">
      <c r="A905" s="33"/>
      <c r="B905" s="34"/>
      <c r="C905" s="38"/>
    </row>
    <row r="906" spans="1:3" ht="12.75">
      <c r="A906" s="33"/>
      <c r="B906" s="34"/>
      <c r="C906" s="38"/>
    </row>
    <row r="907" spans="1:3" ht="12.75">
      <c r="A907" s="33"/>
      <c r="B907" s="34"/>
      <c r="C907" s="38"/>
    </row>
    <row r="908" spans="1:3" ht="12.75">
      <c r="A908" s="33"/>
      <c r="B908" s="34"/>
      <c r="C908" s="38"/>
    </row>
    <row r="909" spans="1:3" ht="12.75">
      <c r="A909" s="33"/>
      <c r="B909" s="34"/>
      <c r="C909" s="38"/>
    </row>
    <row r="910" spans="1:3" ht="12.75">
      <c r="A910" s="33"/>
      <c r="B910" s="34"/>
      <c r="C910" s="38"/>
    </row>
    <row r="911" spans="1:3" ht="12.75">
      <c r="A911" s="33"/>
      <c r="B911" s="34"/>
      <c r="C911" s="38"/>
    </row>
    <row r="912" spans="1:3" ht="12.75">
      <c r="A912" s="33"/>
      <c r="B912" s="34"/>
      <c r="C912" s="38"/>
    </row>
    <row r="913" spans="1:3" ht="12.75">
      <c r="A913" s="33"/>
      <c r="B913" s="34"/>
      <c r="C913" s="38"/>
    </row>
    <row r="914" spans="1:3" ht="12.75">
      <c r="A914" s="33"/>
      <c r="B914" s="34"/>
      <c r="C914" s="38"/>
    </row>
    <row r="915" spans="1:3" ht="12.75">
      <c r="A915" s="33"/>
      <c r="B915" s="34"/>
      <c r="C915" s="38"/>
    </row>
    <row r="916" spans="1:3" ht="12.75">
      <c r="A916" s="33"/>
      <c r="B916" s="34"/>
      <c r="C916" s="38"/>
    </row>
    <row r="917" spans="1:3" ht="12.75">
      <c r="A917" s="33"/>
      <c r="B917" s="34"/>
      <c r="C917" s="38"/>
    </row>
    <row r="918" spans="1:3" ht="12.75">
      <c r="A918" s="33"/>
      <c r="B918" s="34"/>
      <c r="C918" s="38"/>
    </row>
    <row r="919" spans="1:3" ht="12.75">
      <c r="A919" s="33"/>
      <c r="B919" s="34"/>
      <c r="C919" s="38"/>
    </row>
    <row r="920" spans="1:3" ht="12.75">
      <c r="A920" s="33"/>
      <c r="B920" s="34"/>
      <c r="C920" s="38"/>
    </row>
    <row r="921" spans="1:3" ht="12.75">
      <c r="A921" s="33"/>
      <c r="B921" s="34"/>
      <c r="C921" s="38"/>
    </row>
    <row r="922" spans="1:3" ht="12.75">
      <c r="A922" s="33"/>
      <c r="B922" s="34"/>
      <c r="C922" s="38"/>
    </row>
    <row r="923" spans="1:3" ht="12.75">
      <c r="A923" s="33"/>
      <c r="B923" s="34"/>
      <c r="C923" s="38"/>
    </row>
    <row r="924" spans="1:3" ht="12.75">
      <c r="A924" s="33"/>
      <c r="B924" s="34"/>
      <c r="C924" s="38"/>
    </row>
    <row r="925" spans="1:3" ht="12.75">
      <c r="A925" s="33"/>
      <c r="B925" s="34"/>
      <c r="C925" s="38"/>
    </row>
    <row r="926" spans="1:3" ht="12.75">
      <c r="A926" s="33"/>
      <c r="B926" s="34"/>
      <c r="C926" s="38"/>
    </row>
    <row r="927" spans="1:3" ht="12.75">
      <c r="A927" s="33"/>
      <c r="B927" s="34"/>
      <c r="C927" s="38"/>
    </row>
    <row r="928" spans="1:3" ht="12.75">
      <c r="A928" s="33"/>
      <c r="B928" s="34"/>
      <c r="C928" s="38"/>
    </row>
    <row r="929" spans="1:3" ht="12.75">
      <c r="A929" s="33"/>
      <c r="B929" s="34"/>
      <c r="C929" s="38"/>
    </row>
    <row r="930" spans="1:3" ht="12.75">
      <c r="A930" s="33"/>
      <c r="B930" s="34"/>
      <c r="C930" s="38"/>
    </row>
    <row r="931" spans="1:3" ht="12.75">
      <c r="A931" s="33"/>
      <c r="B931" s="34"/>
      <c r="C931" s="38"/>
    </row>
    <row r="932" spans="1:3" ht="12.75">
      <c r="A932" s="33"/>
      <c r="B932" s="34"/>
      <c r="C932" s="38"/>
    </row>
    <row r="933" spans="1:3" ht="12.75">
      <c r="A933" s="33"/>
      <c r="B933" s="34"/>
      <c r="C933" s="38"/>
    </row>
    <row r="934" spans="1:3" ht="12.75">
      <c r="A934" s="33"/>
      <c r="B934" s="34"/>
      <c r="C934" s="38"/>
    </row>
    <row r="935" spans="1:3" ht="12.75">
      <c r="A935" s="33"/>
      <c r="B935" s="34"/>
      <c r="C935" s="38"/>
    </row>
    <row r="936" spans="1:3" ht="12.75">
      <c r="A936" s="33"/>
      <c r="B936" s="34"/>
      <c r="C936" s="38"/>
    </row>
    <row r="937" spans="1:3" ht="12.75">
      <c r="A937" s="33"/>
      <c r="B937" s="34"/>
      <c r="C937" s="38"/>
    </row>
    <row r="938" spans="1:3" ht="12.75">
      <c r="A938" s="33"/>
      <c r="B938" s="34"/>
      <c r="C938" s="38"/>
    </row>
    <row r="939" spans="1:3" ht="12.75">
      <c r="A939" s="33"/>
      <c r="B939" s="34"/>
      <c r="C939" s="38"/>
    </row>
    <row r="940" spans="1:3" ht="12.75">
      <c r="A940" s="33"/>
      <c r="B940" s="34"/>
      <c r="C940" s="38"/>
    </row>
    <row r="941" spans="1:3" ht="12.75">
      <c r="A941" s="33"/>
      <c r="B941" s="34"/>
      <c r="C941" s="38"/>
    </row>
    <row r="942" spans="1:3" ht="12.75">
      <c r="A942" s="33"/>
      <c r="B942" s="34"/>
      <c r="C942" s="38"/>
    </row>
    <row r="943" spans="1:3" ht="12.75">
      <c r="A943" s="33"/>
      <c r="B943" s="34"/>
      <c r="C943" s="38"/>
    </row>
    <row r="944" spans="1:3" ht="12.75">
      <c r="A944" s="33"/>
      <c r="B944" s="34"/>
      <c r="C944" s="38"/>
    </row>
    <row r="945" spans="1:3" ht="12.75">
      <c r="A945" s="33"/>
      <c r="B945" s="34"/>
      <c r="C945" s="38"/>
    </row>
    <row r="946" spans="1:3" ht="12.75">
      <c r="A946" s="33"/>
      <c r="B946" s="34"/>
      <c r="C946" s="38"/>
    </row>
    <row r="947" spans="1:3" ht="12.75">
      <c r="A947" s="33"/>
      <c r="B947" s="34"/>
      <c r="C947" s="38"/>
    </row>
    <row r="948" spans="1:3" ht="12.75">
      <c r="A948" s="33"/>
      <c r="B948" s="34"/>
      <c r="C948" s="38"/>
    </row>
    <row r="949" spans="1:3" ht="12.75">
      <c r="A949" s="33"/>
      <c r="B949" s="34"/>
      <c r="C949" s="38"/>
    </row>
    <row r="950" spans="1:3" ht="12.75">
      <c r="A950" s="33"/>
      <c r="B950" s="34"/>
      <c r="C950" s="38"/>
    </row>
    <row r="951" spans="1:3" ht="12.75">
      <c r="A951" s="33"/>
      <c r="B951" s="34"/>
      <c r="C951" s="38"/>
    </row>
    <row r="952" spans="1:3" ht="12.75">
      <c r="A952" s="33"/>
      <c r="B952" s="34"/>
      <c r="C952" s="38"/>
    </row>
    <row r="953" spans="1:3" ht="12.75">
      <c r="A953" s="33"/>
      <c r="B953" s="34"/>
      <c r="C953" s="38"/>
    </row>
    <row r="954" spans="1:3" ht="12.75">
      <c r="A954" s="33"/>
      <c r="B954" s="34"/>
      <c r="C954" s="38"/>
    </row>
    <row r="955" spans="1:3" ht="12.75">
      <c r="A955" s="33"/>
      <c r="B955" s="34"/>
      <c r="C955" s="38"/>
    </row>
    <row r="956" spans="1:3" ht="12.75">
      <c r="A956" s="33"/>
      <c r="B956" s="34"/>
      <c r="C956" s="38"/>
    </row>
    <row r="957" spans="1:3" ht="12.75">
      <c r="A957" s="33"/>
      <c r="B957" s="34"/>
      <c r="C957" s="38"/>
    </row>
    <row r="958" spans="1:3" ht="12.75">
      <c r="A958" s="33"/>
      <c r="B958" s="34"/>
      <c r="C958" s="38"/>
    </row>
    <row r="959" spans="1:3" ht="12.75">
      <c r="A959" s="33"/>
      <c r="B959" s="34"/>
      <c r="C959" s="38"/>
    </row>
    <row r="960" spans="1:3" ht="12.75">
      <c r="A960" s="33"/>
      <c r="B960" s="34"/>
      <c r="C960" s="38"/>
    </row>
    <row r="961" spans="1:3" ht="12.75">
      <c r="A961" s="33"/>
      <c r="B961" s="34"/>
      <c r="C961" s="38"/>
    </row>
    <row r="962" spans="1:3" ht="12.75">
      <c r="A962" s="33"/>
      <c r="B962" s="34"/>
      <c r="C962" s="38"/>
    </row>
    <row r="963" spans="1:3" ht="12.75">
      <c r="A963" s="33"/>
      <c r="B963" s="34"/>
      <c r="C963" s="38"/>
    </row>
    <row r="964" spans="1:3" ht="12.75">
      <c r="A964" s="33"/>
      <c r="B964" s="34"/>
      <c r="C964" s="38"/>
    </row>
    <row r="965" spans="1:3" ht="12.75">
      <c r="A965" s="33"/>
      <c r="B965" s="34"/>
      <c r="C965" s="38"/>
    </row>
    <row r="966" spans="1:3" ht="12.75">
      <c r="A966" s="33"/>
      <c r="B966" s="34"/>
      <c r="C966" s="38"/>
    </row>
    <row r="967" spans="1:3" ht="12.75">
      <c r="A967" s="33"/>
      <c r="B967" s="34"/>
      <c r="C967" s="38"/>
    </row>
    <row r="968" spans="1:3" ht="12.75">
      <c r="A968" s="33"/>
      <c r="B968" s="34"/>
      <c r="C968" s="38"/>
    </row>
    <row r="969" spans="1:3" ht="12.75">
      <c r="A969" s="33"/>
      <c r="B969" s="34"/>
      <c r="C969" s="38"/>
    </row>
    <row r="970" spans="1:3" ht="12.75">
      <c r="A970" s="33"/>
      <c r="B970" s="34"/>
      <c r="C970" s="38"/>
    </row>
    <row r="971" spans="1:3" ht="12.75">
      <c r="A971" s="33"/>
      <c r="B971" s="34"/>
      <c r="C971" s="38"/>
    </row>
    <row r="972" spans="1:3" ht="12.75">
      <c r="A972" s="33"/>
      <c r="B972" s="34"/>
      <c r="C972" s="38"/>
    </row>
    <row r="973" spans="1:3" ht="12.75">
      <c r="A973" s="33"/>
      <c r="B973" s="34"/>
      <c r="C973" s="38"/>
    </row>
    <row r="974" spans="1:3" ht="12.75">
      <c r="A974" s="33"/>
      <c r="B974" s="34"/>
      <c r="C974" s="38"/>
    </row>
    <row r="975" spans="1:3" ht="12.75">
      <c r="A975" s="33"/>
      <c r="B975" s="34"/>
      <c r="C975" s="38"/>
    </row>
    <row r="976" spans="1:3" ht="12.75">
      <c r="A976" s="33"/>
      <c r="B976" s="34"/>
      <c r="C976" s="38"/>
    </row>
    <row r="977" spans="1:3" ht="12.75">
      <c r="A977" s="33"/>
      <c r="B977" s="34"/>
      <c r="C977" s="38"/>
    </row>
    <row r="978" spans="1:3" ht="12.75">
      <c r="A978" s="33"/>
      <c r="B978" s="34"/>
      <c r="C978" s="38"/>
    </row>
    <row r="979" spans="1:3" ht="12.75">
      <c r="A979" s="33"/>
      <c r="B979" s="34"/>
      <c r="C979" s="38"/>
    </row>
    <row r="980" spans="1:3" ht="12.75">
      <c r="A980" s="33"/>
      <c r="B980" s="34"/>
      <c r="C980" s="38"/>
    </row>
    <row r="981" spans="1:3" ht="12.75">
      <c r="A981" s="33"/>
      <c r="B981" s="34"/>
      <c r="C981" s="38"/>
    </row>
    <row r="982" spans="1:3" ht="12.75">
      <c r="A982" s="33"/>
      <c r="B982" s="34"/>
      <c r="C982" s="38"/>
    </row>
    <row r="983" spans="1:3" ht="12.75">
      <c r="A983" s="33"/>
      <c r="B983" s="34"/>
      <c r="C983" s="38"/>
    </row>
    <row r="984" spans="1:3" ht="12.75">
      <c r="A984" s="33"/>
      <c r="B984" s="34"/>
      <c r="C984" s="38"/>
    </row>
    <row r="985" spans="1:3" ht="12.75">
      <c r="A985" s="33"/>
      <c r="B985" s="34"/>
      <c r="C985" s="38"/>
    </row>
    <row r="986" spans="1:3" ht="12.75">
      <c r="A986" s="33"/>
      <c r="B986" s="34"/>
      <c r="C986" s="38"/>
    </row>
    <row r="987" spans="1:3" ht="12.75">
      <c r="A987" s="33"/>
      <c r="B987" s="34"/>
      <c r="C987" s="38"/>
    </row>
    <row r="988" spans="1:3" ht="12.75">
      <c r="A988" s="33"/>
      <c r="B988" s="34"/>
      <c r="C988" s="38"/>
    </row>
    <row r="989" spans="1:3" ht="12.75">
      <c r="A989" s="33"/>
      <c r="B989" s="34"/>
      <c r="C989" s="38"/>
    </row>
    <row r="990" spans="1:3" ht="12.75">
      <c r="A990" s="33"/>
      <c r="B990" s="34"/>
      <c r="C990" s="38"/>
    </row>
    <row r="991" spans="1:3" ht="12.75">
      <c r="A991" s="33"/>
      <c r="B991" s="34"/>
      <c r="C991" s="38"/>
    </row>
    <row r="992" spans="1:3" ht="12.75">
      <c r="A992" s="33"/>
      <c r="B992" s="34"/>
      <c r="C992" s="38"/>
    </row>
    <row r="993" spans="1:3" ht="12.75">
      <c r="A993" s="33"/>
      <c r="B993" s="34"/>
      <c r="C993" s="38"/>
    </row>
    <row r="994" spans="1:3" ht="12.75">
      <c r="A994" s="33"/>
      <c r="B994" s="34"/>
      <c r="C994" s="38"/>
    </row>
    <row r="995" spans="1:3" ht="12.75">
      <c r="A995" s="33"/>
      <c r="B995" s="34"/>
      <c r="C995" s="38"/>
    </row>
    <row r="996" spans="1:3" ht="12.75">
      <c r="A996" s="33"/>
      <c r="B996" s="34"/>
      <c r="C996" s="38"/>
    </row>
    <row r="997" spans="1:3" ht="12.75">
      <c r="A997" s="33"/>
      <c r="B997" s="34"/>
      <c r="C997" s="38"/>
    </row>
    <row r="998" spans="1:3" ht="12.75">
      <c r="A998" s="33"/>
      <c r="B998" s="34"/>
      <c r="C998" s="38"/>
    </row>
    <row r="999" spans="1:3" ht="12.75">
      <c r="A999" s="33"/>
      <c r="B999" s="34"/>
      <c r="C999" s="38"/>
    </row>
    <row r="1000" spans="1:3" ht="12.75">
      <c r="A1000" s="33"/>
      <c r="B1000" s="34"/>
      <c r="C1000" s="38"/>
    </row>
    <row r="1001" spans="1:3" ht="12.75">
      <c r="A1001" s="33"/>
      <c r="B1001" s="34"/>
      <c r="C1001" s="38"/>
    </row>
    <row r="1002" spans="1:3" ht="12.75">
      <c r="A1002" s="33"/>
      <c r="B1002" s="34"/>
      <c r="C1002" s="38"/>
    </row>
    <row r="1003" spans="1:3" ht="12.75">
      <c r="A1003" s="33"/>
      <c r="B1003" s="34"/>
      <c r="C1003" s="38"/>
    </row>
    <row r="1004" spans="1:3" ht="12.75">
      <c r="A1004" s="33"/>
      <c r="B1004" s="34"/>
      <c r="C1004" s="38"/>
    </row>
    <row r="1005" spans="1:3" ht="12.75">
      <c r="A1005" s="33"/>
      <c r="B1005" s="34"/>
      <c r="C1005" s="38"/>
    </row>
    <row r="1006" spans="1:3" ht="12.75">
      <c r="A1006" s="33"/>
      <c r="B1006" s="34"/>
      <c r="C1006" s="38"/>
    </row>
    <row r="1007" spans="1:3" ht="12.75">
      <c r="A1007" s="33"/>
      <c r="B1007" s="34"/>
      <c r="C1007" s="38"/>
    </row>
    <row r="1008" spans="1:3" ht="12.75">
      <c r="A1008" s="33"/>
      <c r="B1008" s="34"/>
      <c r="C1008" s="38"/>
    </row>
    <row r="1009" spans="1:3" ht="12.75">
      <c r="A1009" s="33"/>
      <c r="B1009" s="34"/>
      <c r="C1009" s="38"/>
    </row>
    <row r="1010" spans="1:3" ht="12.75">
      <c r="A1010" s="33"/>
      <c r="B1010" s="34"/>
      <c r="C1010" s="38"/>
    </row>
    <row r="1011" spans="1:3" ht="12.75">
      <c r="A1011" s="33"/>
      <c r="B1011" s="34"/>
      <c r="C1011" s="38"/>
    </row>
    <row r="1012" spans="1:3" ht="12.75">
      <c r="A1012" s="33"/>
      <c r="B1012" s="34"/>
      <c r="C1012" s="38"/>
    </row>
    <row r="1013" spans="1:3" ht="12.75">
      <c r="A1013" s="33"/>
      <c r="B1013" s="34"/>
      <c r="C1013" s="38"/>
    </row>
    <row r="1014" spans="1:3" ht="12.75">
      <c r="A1014" s="33"/>
      <c r="B1014" s="34"/>
      <c r="C1014" s="38"/>
    </row>
    <row r="1015" spans="1:3" ht="12.75">
      <c r="A1015" s="33"/>
      <c r="B1015" s="34"/>
      <c r="C1015" s="38"/>
    </row>
    <row r="1016" spans="1:3" ht="12.75">
      <c r="A1016" s="33"/>
      <c r="B1016" s="34"/>
      <c r="C1016" s="38"/>
    </row>
    <row r="1017" spans="1:3" ht="12.75">
      <c r="A1017" s="33"/>
      <c r="B1017" s="34"/>
      <c r="C1017" s="38"/>
    </row>
    <row r="1018" spans="1:3" ht="12.75">
      <c r="A1018" s="33"/>
      <c r="B1018" s="34"/>
      <c r="C1018" s="38"/>
    </row>
    <row r="1019" spans="1:3" ht="12.75">
      <c r="A1019" s="33"/>
      <c r="B1019" s="34"/>
      <c r="C1019" s="38"/>
    </row>
    <row r="1020" spans="1:3" ht="12.75">
      <c r="A1020" s="33"/>
      <c r="B1020" s="34"/>
      <c r="C1020" s="38"/>
    </row>
    <row r="1021" spans="1:3" ht="12.75">
      <c r="A1021" s="33"/>
      <c r="B1021" s="34"/>
      <c r="C1021" s="38"/>
    </row>
    <row r="1022" spans="1:3" ht="12.75">
      <c r="A1022" s="33"/>
      <c r="B1022" s="34"/>
      <c r="C1022" s="38"/>
    </row>
    <row r="1023" spans="1:3" ht="12.75">
      <c r="A1023" s="33"/>
      <c r="B1023" s="34"/>
      <c r="C1023" s="38"/>
    </row>
    <row r="1024" spans="1:3" ht="12.75">
      <c r="A1024" s="33"/>
      <c r="B1024" s="34"/>
      <c r="C1024" s="38"/>
    </row>
    <row r="1025" spans="1:3" ht="12.75">
      <c r="A1025" s="33"/>
      <c r="B1025" s="34"/>
      <c r="C1025" s="38"/>
    </row>
    <row r="1026" spans="1:3" ht="12.75">
      <c r="A1026" s="33"/>
      <c r="B1026" s="34"/>
      <c r="C1026" s="38"/>
    </row>
    <row r="1027" spans="1:3" ht="12.75">
      <c r="A1027" s="33"/>
      <c r="B1027" s="34"/>
      <c r="C1027" s="38"/>
    </row>
    <row r="1028" spans="1:3" ht="12.75">
      <c r="A1028" s="33"/>
      <c r="B1028" s="34"/>
      <c r="C1028" s="38"/>
    </row>
    <row r="1029" spans="1:3" ht="12.75">
      <c r="A1029" s="33"/>
      <c r="B1029" s="34"/>
      <c r="C1029" s="38"/>
    </row>
    <row r="1030" spans="1:3" ht="12.75">
      <c r="A1030" s="33"/>
      <c r="B1030" s="34"/>
      <c r="C1030" s="38"/>
    </row>
    <row r="1031" spans="1:3" ht="12.75">
      <c r="A1031" s="33"/>
      <c r="B1031" s="34"/>
      <c r="C1031" s="38"/>
    </row>
    <row r="1032" spans="1:3" ht="12.75">
      <c r="A1032" s="33"/>
      <c r="B1032" s="34"/>
      <c r="C1032" s="38"/>
    </row>
    <row r="1033" spans="1:3" ht="12.75">
      <c r="A1033" s="33"/>
      <c r="B1033" s="34"/>
      <c r="C1033" s="38"/>
    </row>
    <row r="1034" spans="1:3" ht="12.75">
      <c r="A1034" s="33"/>
      <c r="B1034" s="34"/>
      <c r="C1034" s="38"/>
    </row>
    <row r="1035" spans="1:3" ht="12.75">
      <c r="A1035" s="33"/>
      <c r="B1035" s="34"/>
      <c r="C1035" s="38"/>
    </row>
    <row r="1036" spans="1:3" ht="12.75">
      <c r="A1036" s="33"/>
      <c r="B1036" s="34"/>
      <c r="C1036" s="38"/>
    </row>
    <row r="1037" spans="1:3" ht="12.75">
      <c r="A1037" s="33"/>
      <c r="B1037" s="34"/>
      <c r="C1037" s="38"/>
    </row>
    <row r="1038" spans="1:3" ht="12.75">
      <c r="A1038" s="33"/>
      <c r="B1038" s="34"/>
      <c r="C1038" s="38"/>
    </row>
    <row r="1039" spans="1:3" ht="12.75">
      <c r="A1039" s="33"/>
      <c r="B1039" s="34"/>
      <c r="C1039" s="38"/>
    </row>
    <row r="1040" spans="1:3" ht="12.75">
      <c r="A1040" s="33"/>
      <c r="B1040" s="34"/>
      <c r="C1040" s="38"/>
    </row>
    <row r="1041" spans="1:3" ht="12.75">
      <c r="A1041" s="33"/>
      <c r="B1041" s="34"/>
      <c r="C1041" s="38"/>
    </row>
    <row r="1042" spans="1:3" ht="12.75">
      <c r="A1042" s="33"/>
      <c r="B1042" s="34"/>
      <c r="C1042" s="38"/>
    </row>
    <row r="1043" spans="1:3" ht="12.75">
      <c r="A1043" s="33"/>
      <c r="B1043" s="34"/>
      <c r="C1043" s="38"/>
    </row>
    <row r="1044" spans="1:3" ht="12.75">
      <c r="A1044" s="33"/>
      <c r="B1044" s="34"/>
      <c r="C1044" s="38"/>
    </row>
    <row r="1045" spans="1:3" ht="12.75">
      <c r="A1045" s="33"/>
      <c r="B1045" s="34"/>
      <c r="C1045" s="38"/>
    </row>
    <row r="1046" spans="1:3" ht="12.75">
      <c r="A1046" s="33"/>
      <c r="B1046" s="34"/>
      <c r="C1046" s="38"/>
    </row>
    <row r="1047" spans="1:3" ht="12.75">
      <c r="A1047" s="33"/>
      <c r="B1047" s="34"/>
      <c r="C1047" s="38"/>
    </row>
    <row r="1048" spans="1:3" ht="12.75">
      <c r="A1048" s="33"/>
      <c r="B1048" s="34"/>
      <c r="C1048" s="38"/>
    </row>
    <row r="1049" spans="1:3" ht="12.75">
      <c r="A1049" s="33"/>
      <c r="B1049" s="34"/>
      <c r="C1049" s="38"/>
    </row>
    <row r="1050" spans="1:3" ht="12.75">
      <c r="A1050" s="33"/>
      <c r="B1050" s="34"/>
      <c r="C1050" s="38"/>
    </row>
    <row r="1051" spans="1:3" ht="12.75">
      <c r="A1051" s="33"/>
      <c r="B1051" s="34"/>
      <c r="C1051" s="38"/>
    </row>
    <row r="1052" spans="1:3" ht="12.75">
      <c r="A1052" s="33"/>
      <c r="B1052" s="34"/>
      <c r="C1052" s="38"/>
    </row>
    <row r="1053" spans="1:3" ht="12.75">
      <c r="A1053" s="33"/>
      <c r="B1053" s="34"/>
      <c r="C1053" s="38"/>
    </row>
    <row r="1054" spans="1:3" ht="12.75">
      <c r="A1054" s="33"/>
      <c r="B1054" s="34"/>
      <c r="C1054" s="38"/>
    </row>
    <row r="1055" spans="1:3" ht="12.75">
      <c r="A1055" s="33"/>
      <c r="B1055" s="34"/>
      <c r="C1055" s="38"/>
    </row>
    <row r="1056" spans="1:3" ht="12.75">
      <c r="A1056" s="33"/>
      <c r="B1056" s="34"/>
      <c r="C1056" s="38"/>
    </row>
    <row r="1057" spans="1:3" ht="12.75">
      <c r="A1057" s="33"/>
      <c r="B1057" s="34"/>
      <c r="C1057" s="38"/>
    </row>
    <row r="1058" spans="1:3" ht="12.75">
      <c r="A1058" s="33"/>
      <c r="B1058" s="34"/>
      <c r="C1058" s="38"/>
    </row>
    <row r="1059" spans="1:3" ht="12.75">
      <c r="A1059" s="33"/>
      <c r="B1059" s="34"/>
      <c r="C1059" s="38"/>
    </row>
    <row r="1060" spans="1:3" ht="12.75">
      <c r="A1060" s="33"/>
      <c r="B1060" s="34"/>
      <c r="C1060" s="38"/>
    </row>
    <row r="1061" spans="1:3" ht="12.75">
      <c r="A1061" s="33"/>
      <c r="B1061" s="34"/>
      <c r="C1061" s="38"/>
    </row>
    <row r="1062" spans="1:3" ht="12.75">
      <c r="A1062" s="33"/>
      <c r="B1062" s="34"/>
      <c r="C1062" s="38"/>
    </row>
    <row r="1063" spans="1:3" ht="12.75">
      <c r="A1063" s="33"/>
      <c r="B1063" s="34"/>
      <c r="C1063" s="38"/>
    </row>
    <row r="1064" spans="1:3" ht="12.75">
      <c r="A1064" s="33"/>
      <c r="B1064" s="34"/>
      <c r="C1064" s="38"/>
    </row>
    <row r="1065" spans="1:3" ht="12.75">
      <c r="A1065" s="33"/>
      <c r="B1065" s="34"/>
      <c r="C1065" s="38"/>
    </row>
    <row r="1066" spans="1:3" ht="12.75">
      <c r="A1066" s="33"/>
      <c r="B1066" s="34"/>
      <c r="C1066" s="38"/>
    </row>
    <row r="1067" spans="1:3" ht="12.75">
      <c r="A1067" s="33"/>
      <c r="B1067" s="34"/>
      <c r="C1067" s="38"/>
    </row>
    <row r="1068" spans="1:3" ht="12.75">
      <c r="A1068" s="33"/>
      <c r="B1068" s="34"/>
      <c r="C1068" s="38"/>
    </row>
    <row r="1069" spans="1:3" ht="12.75">
      <c r="A1069" s="33"/>
      <c r="B1069" s="34"/>
      <c r="C1069" s="38"/>
    </row>
    <row r="1070" spans="1:3" ht="12.75">
      <c r="A1070" s="33"/>
      <c r="B1070" s="34"/>
      <c r="C1070" s="38"/>
    </row>
    <row r="1071" spans="1:3" ht="12.75">
      <c r="A1071" s="33"/>
      <c r="B1071" s="34"/>
      <c r="C1071" s="38"/>
    </row>
    <row r="1072" spans="1:3" ht="12.75">
      <c r="A1072" s="33"/>
      <c r="B1072" s="34"/>
      <c r="C1072" s="38"/>
    </row>
    <row r="1073" spans="1:3" ht="12.75">
      <c r="A1073" s="33"/>
      <c r="B1073" s="34"/>
      <c r="C1073" s="38"/>
    </row>
    <row r="1074" spans="1:3" ht="12.75">
      <c r="A1074" s="33"/>
      <c r="B1074" s="34"/>
      <c r="C1074" s="38"/>
    </row>
    <row r="1075" spans="1:3" ht="12.75">
      <c r="A1075" s="33"/>
      <c r="B1075" s="34"/>
      <c r="C1075" s="38"/>
    </row>
    <row r="1076" spans="1:3" ht="12.75">
      <c r="A1076" s="33"/>
      <c r="B1076" s="34"/>
      <c r="C1076" s="38"/>
    </row>
    <row r="1077" spans="1:3" ht="12.75">
      <c r="A1077" s="33"/>
      <c r="B1077" s="34"/>
      <c r="C1077" s="38"/>
    </row>
    <row r="1078" spans="1:3" ht="12.75">
      <c r="A1078" s="33"/>
      <c r="B1078" s="34"/>
      <c r="C1078" s="38"/>
    </row>
    <row r="1079" spans="1:3" ht="12.75">
      <c r="A1079" s="33"/>
      <c r="B1079" s="34"/>
      <c r="C1079" s="38"/>
    </row>
    <row r="1080" spans="1:3" ht="12.75">
      <c r="A1080" s="33"/>
      <c r="B1080" s="34"/>
      <c r="C1080" s="38"/>
    </row>
    <row r="1081" spans="1:3" ht="12.75">
      <c r="A1081" s="33"/>
      <c r="B1081" s="34"/>
      <c r="C1081" s="38"/>
    </row>
    <row r="1082" spans="1:3" ht="12.75">
      <c r="A1082" s="33"/>
      <c r="B1082" s="34"/>
      <c r="C1082" s="38"/>
    </row>
    <row r="1083" spans="1:3" ht="12.75">
      <c r="A1083" s="33"/>
      <c r="B1083" s="34"/>
      <c r="C1083" s="38"/>
    </row>
    <row r="1084" spans="1:3" ht="12.75">
      <c r="A1084" s="33"/>
      <c r="B1084" s="34"/>
      <c r="C1084" s="38"/>
    </row>
    <row r="1085" spans="1:3" ht="12.75">
      <c r="A1085" s="33"/>
      <c r="B1085" s="34"/>
      <c r="C1085" s="38"/>
    </row>
    <row r="1086" spans="1:3" ht="12.75">
      <c r="A1086" s="33"/>
      <c r="B1086" s="34"/>
      <c r="C1086" s="38"/>
    </row>
    <row r="1087" spans="1:3" ht="12.75">
      <c r="A1087" s="33"/>
      <c r="B1087" s="34"/>
      <c r="C1087" s="38"/>
    </row>
    <row r="1088" spans="1:3" ht="12.75">
      <c r="A1088" s="33"/>
      <c r="B1088" s="34"/>
      <c r="C1088" s="38"/>
    </row>
    <row r="1089" spans="1:3" ht="12.75">
      <c r="A1089" s="33"/>
      <c r="B1089" s="34"/>
      <c r="C1089" s="38"/>
    </row>
    <row r="1090" spans="1:3" ht="12.75">
      <c r="A1090" s="33"/>
      <c r="B1090" s="34"/>
      <c r="C1090" s="38"/>
    </row>
    <row r="1091" spans="1:3" ht="12.75">
      <c r="A1091" s="33"/>
      <c r="B1091" s="34"/>
      <c r="C1091" s="38"/>
    </row>
    <row r="1092" spans="1:3" ht="12.75">
      <c r="A1092" s="33"/>
      <c r="B1092" s="34"/>
      <c r="C1092" s="38"/>
    </row>
    <row r="1093" spans="1:3" ht="12.75">
      <c r="A1093" s="33"/>
      <c r="B1093" s="34"/>
      <c r="C1093" s="38"/>
    </row>
    <row r="1094" spans="1:3" ht="12.75">
      <c r="A1094" s="33"/>
      <c r="B1094" s="34"/>
      <c r="C1094" s="38"/>
    </row>
    <row r="1095" spans="1:3" ht="12.75">
      <c r="A1095" s="33"/>
      <c r="B1095" s="34"/>
      <c r="C1095" s="38"/>
    </row>
    <row r="1096" spans="1:3" ht="12.75">
      <c r="A1096" s="33"/>
      <c r="B1096" s="34"/>
      <c r="C1096" s="38"/>
    </row>
    <row r="1097" spans="1:3" ht="12.75">
      <c r="A1097" s="33"/>
      <c r="B1097" s="34"/>
      <c r="C1097" s="38"/>
    </row>
    <row r="1098" spans="1:3" ht="12.75">
      <c r="A1098" s="33"/>
      <c r="B1098" s="34"/>
      <c r="C1098" s="38"/>
    </row>
    <row r="1099" spans="1:3" ht="12.75">
      <c r="A1099" s="33"/>
      <c r="B1099" s="34"/>
      <c r="C1099" s="38"/>
    </row>
    <row r="1100" spans="1:3" ht="12.75">
      <c r="A1100" s="33"/>
      <c r="B1100" s="34"/>
      <c r="C1100" s="38"/>
    </row>
    <row r="1101" spans="1:3" ht="12.75">
      <c r="A1101" s="33"/>
      <c r="B1101" s="34"/>
      <c r="C1101" s="38"/>
    </row>
    <row r="1102" spans="1:3" ht="12.75">
      <c r="A1102" s="33"/>
      <c r="B1102" s="34"/>
      <c r="C1102" s="38"/>
    </row>
    <row r="1103" spans="1:3" ht="12.75">
      <c r="A1103" s="33"/>
      <c r="B1103" s="34"/>
      <c r="C1103" s="38"/>
    </row>
    <row r="1104" spans="1:3" ht="12.75">
      <c r="A1104" s="33"/>
      <c r="B1104" s="34"/>
      <c r="C1104" s="38"/>
    </row>
    <row r="1105" spans="1:3" ht="12.75">
      <c r="A1105" s="33"/>
      <c r="B1105" s="34"/>
      <c r="C1105" s="38"/>
    </row>
    <row r="1106" spans="1:3" ht="12.75">
      <c r="A1106" s="33"/>
      <c r="B1106" s="34"/>
      <c r="C1106" s="38"/>
    </row>
    <row r="1107" spans="1:3" ht="12.75">
      <c r="A1107" s="33"/>
      <c r="B1107" s="34"/>
      <c r="C1107" s="38"/>
    </row>
    <row r="1108" spans="1:3" ht="12.75">
      <c r="A1108" s="33"/>
      <c r="B1108" s="34"/>
      <c r="C1108" s="38"/>
    </row>
    <row r="1109" spans="1:3" ht="12.75">
      <c r="A1109" s="33"/>
      <c r="B1109" s="34"/>
      <c r="C1109" s="38"/>
    </row>
    <row r="1110" spans="1:3" ht="12.75">
      <c r="A1110" s="33"/>
      <c r="B1110" s="34"/>
      <c r="C1110" s="38"/>
    </row>
    <row r="1111" spans="1:3" ht="12.75">
      <c r="A1111" s="33"/>
      <c r="B1111" s="34"/>
      <c r="C1111" s="38"/>
    </row>
    <row r="1112" spans="1:3" ht="12.75">
      <c r="A1112" s="33"/>
      <c r="B1112" s="34"/>
      <c r="C1112" s="38"/>
    </row>
    <row r="1113" spans="1:3" ht="12.75">
      <c r="A1113" s="33"/>
      <c r="B1113" s="34"/>
      <c r="C1113" s="38"/>
    </row>
    <row r="1114" spans="1:3" ht="12.75">
      <c r="A1114" s="33"/>
      <c r="B1114" s="34"/>
      <c r="C1114" s="38"/>
    </row>
    <row r="1115" spans="1:3" ht="12.75">
      <c r="A1115" s="33"/>
      <c r="B1115" s="34"/>
      <c r="C1115" s="38"/>
    </row>
    <row r="1116" spans="1:3" ht="12.75">
      <c r="A1116" s="33"/>
      <c r="B1116" s="34"/>
      <c r="C1116" s="38"/>
    </row>
    <row r="1117" spans="1:3" ht="12.75">
      <c r="A1117" s="33"/>
      <c r="B1117" s="34"/>
      <c r="C1117" s="38"/>
    </row>
    <row r="1118" spans="1:3" ht="12.75">
      <c r="A1118" s="33"/>
      <c r="B1118" s="34"/>
      <c r="C1118" s="38"/>
    </row>
    <row r="1119" spans="1:3" ht="12.75">
      <c r="A1119" s="33"/>
      <c r="B1119" s="34"/>
      <c r="C1119" s="38"/>
    </row>
    <row r="1120" spans="1:3" ht="12.75">
      <c r="A1120" s="33"/>
      <c r="B1120" s="34"/>
      <c r="C1120" s="38"/>
    </row>
    <row r="1121" spans="1:3" ht="12.75">
      <c r="A1121" s="33"/>
      <c r="B1121" s="34"/>
      <c r="C1121" s="38"/>
    </row>
    <row r="1122" spans="1:3" ht="12.75">
      <c r="A1122" s="33"/>
      <c r="B1122" s="34"/>
      <c r="C1122" s="38"/>
    </row>
    <row r="1123" spans="1:3" ht="12.75">
      <c r="A1123" s="33"/>
      <c r="B1123" s="34"/>
      <c r="C1123" s="38"/>
    </row>
    <row r="1124" spans="1:3" ht="12.75">
      <c r="A1124" s="33"/>
      <c r="B1124" s="34"/>
      <c r="C1124" s="38"/>
    </row>
    <row r="1125" spans="1:3" ht="12.75">
      <c r="A1125" s="33"/>
      <c r="B1125" s="34"/>
      <c r="C1125" s="38"/>
    </row>
    <row r="1126" spans="1:3" ht="12.75">
      <c r="A1126" s="33"/>
      <c r="B1126" s="34"/>
      <c r="C1126" s="38"/>
    </row>
    <row r="1127" spans="1:3" ht="12.75">
      <c r="A1127" s="33"/>
      <c r="B1127" s="34"/>
      <c r="C1127" s="38"/>
    </row>
    <row r="1128" spans="1:3" ht="12.75">
      <c r="A1128" s="33"/>
      <c r="B1128" s="34"/>
      <c r="C1128" s="38"/>
    </row>
    <row r="1129" spans="1:3" ht="12.75">
      <c r="A1129" s="33"/>
      <c r="B1129" s="34"/>
      <c r="C1129" s="38"/>
    </row>
    <row r="1130" spans="1:3" ht="12.75">
      <c r="A1130" s="33"/>
      <c r="B1130" s="34"/>
      <c r="C1130" s="38"/>
    </row>
    <row r="1131" spans="1:3" ht="12.75">
      <c r="A1131" s="33"/>
      <c r="B1131" s="34"/>
      <c r="C1131" s="38"/>
    </row>
    <row r="1132" spans="1:3" ht="12.75">
      <c r="A1132" s="33"/>
      <c r="B1132" s="34"/>
      <c r="C1132" s="38"/>
    </row>
    <row r="1133" spans="1:3" ht="12.75">
      <c r="A1133" s="33"/>
      <c r="B1133" s="34"/>
      <c r="C1133" s="38"/>
    </row>
    <row r="1134" spans="1:3" ht="12.75">
      <c r="A1134" s="33"/>
      <c r="B1134" s="34"/>
      <c r="C1134" s="38"/>
    </row>
    <row r="1135" spans="1:3" ht="12.75">
      <c r="A1135" s="33"/>
      <c r="B1135" s="34"/>
      <c r="C1135" s="38"/>
    </row>
    <row r="1136" spans="1:3" ht="12.75">
      <c r="A1136" s="33"/>
      <c r="B1136" s="34"/>
      <c r="C1136" s="38"/>
    </row>
    <row r="1137" spans="1:3" ht="12.75">
      <c r="A1137" s="33"/>
      <c r="B1137" s="34"/>
      <c r="C1137" s="38"/>
    </row>
    <row r="1138" spans="1:3" ht="12.75">
      <c r="A1138" s="33"/>
      <c r="B1138" s="34"/>
      <c r="C1138" s="38"/>
    </row>
    <row r="1139" spans="1:3" ht="12.75">
      <c r="A1139" s="33"/>
      <c r="B1139" s="34"/>
      <c r="C1139" s="38"/>
    </row>
    <row r="1140" spans="1:3" ht="12.75">
      <c r="A1140" s="33"/>
      <c r="B1140" s="34"/>
      <c r="C1140" s="38"/>
    </row>
    <row r="1141" spans="1:3" ht="12.75">
      <c r="A1141" s="33"/>
      <c r="B1141" s="34"/>
      <c r="C1141" s="38"/>
    </row>
    <row r="1142" spans="1:3" ht="12.75">
      <c r="A1142" s="33"/>
      <c r="B1142" s="34"/>
      <c r="C1142" s="38"/>
    </row>
    <row r="1143" spans="1:3" ht="12.75">
      <c r="A1143" s="33"/>
      <c r="B1143" s="34"/>
      <c r="C1143" s="38"/>
    </row>
    <row r="1144" spans="1:3" ht="12.75">
      <c r="A1144" s="33"/>
      <c r="B1144" s="34"/>
      <c r="C1144" s="38"/>
    </row>
    <row r="1145" spans="1:3" ht="12.75">
      <c r="A1145" s="33"/>
      <c r="B1145" s="34"/>
      <c r="C1145" s="38"/>
    </row>
    <row r="1146" spans="1:3" ht="12.75">
      <c r="A1146" s="33"/>
      <c r="B1146" s="34"/>
      <c r="C1146" s="38"/>
    </row>
    <row r="1147" spans="1:3" ht="12.75">
      <c r="A1147" s="33"/>
      <c r="B1147" s="34"/>
      <c r="C1147" s="38"/>
    </row>
    <row r="1148" spans="1:3" ht="12.75">
      <c r="A1148" s="33"/>
      <c r="B1148" s="34"/>
      <c r="C1148" s="38"/>
    </row>
    <row r="1149" spans="1:3" ht="12.75">
      <c r="A1149" s="33"/>
      <c r="B1149" s="34"/>
      <c r="C1149" s="38"/>
    </row>
    <row r="1150" spans="1:3" ht="12.75">
      <c r="A1150" s="33"/>
      <c r="B1150" s="34"/>
      <c r="C1150" s="38"/>
    </row>
    <row r="1151" spans="1:3" ht="12.75">
      <c r="A1151" s="33"/>
      <c r="B1151" s="34"/>
      <c r="C1151" s="38"/>
    </row>
    <row r="1152" spans="1:3" ht="12.75">
      <c r="A1152" s="33"/>
      <c r="B1152" s="34"/>
      <c r="C1152" s="38"/>
    </row>
    <row r="1153" spans="1:3" ht="12.75">
      <c r="A1153" s="33"/>
      <c r="B1153" s="34"/>
      <c r="C1153" s="38"/>
    </row>
    <row r="1154" spans="1:3" ht="12.75">
      <c r="A1154" s="33"/>
      <c r="B1154" s="34"/>
      <c r="C1154" s="38"/>
    </row>
    <row r="1155" spans="1:3" ht="12.75">
      <c r="A1155" s="33"/>
      <c r="B1155" s="34"/>
      <c r="C1155" s="38"/>
    </row>
    <row r="1156" spans="1:3" ht="12.75">
      <c r="A1156" s="33"/>
      <c r="B1156" s="34"/>
      <c r="C1156" s="38"/>
    </row>
    <row r="1157" spans="1:3" ht="12.75">
      <c r="A1157" s="33"/>
      <c r="B1157" s="34"/>
      <c r="C1157" s="38"/>
    </row>
    <row r="1158" spans="1:3" ht="12.75">
      <c r="A1158" s="33"/>
      <c r="B1158" s="34"/>
      <c r="C1158" s="38"/>
    </row>
    <row r="1159" spans="1:3" ht="12.75">
      <c r="A1159" s="33"/>
      <c r="B1159" s="34"/>
      <c r="C1159" s="38"/>
    </row>
    <row r="1160" spans="1:3" ht="12.75">
      <c r="A1160" s="33"/>
      <c r="B1160" s="34"/>
      <c r="C1160" s="38"/>
    </row>
    <row r="1161" spans="1:3" ht="12.75">
      <c r="A1161" s="33"/>
      <c r="B1161" s="34"/>
      <c r="C1161" s="38"/>
    </row>
    <row r="1162" spans="1:3" ht="12.75">
      <c r="A1162" s="33"/>
      <c r="B1162" s="34"/>
      <c r="C1162" s="38"/>
    </row>
    <row r="1163" spans="1:3" ht="12.75">
      <c r="A1163" s="33"/>
      <c r="B1163" s="34"/>
      <c r="C1163" s="38"/>
    </row>
    <row r="1164" spans="1:3" ht="12.75">
      <c r="A1164" s="33"/>
      <c r="B1164" s="34"/>
      <c r="C1164" s="38"/>
    </row>
    <row r="1165" spans="1:3" ht="12.75">
      <c r="A1165" s="33"/>
      <c r="B1165" s="34"/>
      <c r="C1165" s="38"/>
    </row>
    <row r="1166" spans="1:3" ht="12.75">
      <c r="A1166" s="33"/>
      <c r="B1166" s="34"/>
      <c r="C1166" s="38"/>
    </row>
    <row r="1167" spans="1:3" ht="12.75">
      <c r="A1167" s="33"/>
      <c r="B1167" s="34"/>
      <c r="C1167" s="38"/>
    </row>
    <row r="1168" spans="1:3" ht="12.75">
      <c r="A1168" s="33"/>
      <c r="B1168" s="34"/>
      <c r="C1168" s="38"/>
    </row>
    <row r="1169" spans="1:3" ht="12.75">
      <c r="A1169" s="33"/>
      <c r="B1169" s="34"/>
      <c r="C1169" s="38"/>
    </row>
    <row r="1170" spans="1:3" ht="12.75">
      <c r="A1170" s="33"/>
      <c r="B1170" s="34"/>
      <c r="C1170" s="38"/>
    </row>
    <row r="1171" spans="1:3" ht="12.75">
      <c r="A1171" s="33"/>
      <c r="B1171" s="34"/>
      <c r="C1171" s="38"/>
    </row>
    <row r="1172" spans="1:3" ht="12.75">
      <c r="A1172" s="33"/>
      <c r="B1172" s="34"/>
      <c r="C1172" s="38"/>
    </row>
    <row r="1173" spans="1:3" ht="12.75">
      <c r="A1173" s="33"/>
      <c r="B1173" s="34"/>
      <c r="C1173" s="38"/>
    </row>
    <row r="1174" spans="1:3" ht="12.75">
      <c r="A1174" s="33"/>
      <c r="B1174" s="34"/>
      <c r="C1174" s="38"/>
    </row>
    <row r="1175" spans="1:3" ht="12.75">
      <c r="A1175" s="33"/>
      <c r="B1175" s="34"/>
      <c r="C1175" s="38"/>
    </row>
    <row r="1176" spans="1:3" ht="12.75">
      <c r="A1176" s="33"/>
      <c r="B1176" s="34"/>
      <c r="C1176" s="38"/>
    </row>
    <row r="1177" spans="1:3" ht="12.75">
      <c r="A1177" s="33"/>
      <c r="B1177" s="34"/>
      <c r="C1177" s="38"/>
    </row>
    <row r="1178" spans="1:3" ht="12.75">
      <c r="A1178" s="33"/>
      <c r="B1178" s="34"/>
      <c r="C1178" s="38"/>
    </row>
    <row r="1179" spans="1:3" ht="12.75">
      <c r="A1179" s="33"/>
      <c r="B1179" s="34"/>
      <c r="C1179" s="38"/>
    </row>
    <row r="1180" spans="1:3" ht="12.75">
      <c r="A1180" s="33"/>
      <c r="B1180" s="34"/>
      <c r="C1180" s="38"/>
    </row>
    <row r="1181" spans="1:3" ht="12.75">
      <c r="A1181" s="33"/>
      <c r="B1181" s="34"/>
      <c r="C1181" s="38"/>
    </row>
    <row r="1182" spans="1:3" ht="12.75">
      <c r="A1182" s="33"/>
      <c r="B1182" s="34"/>
      <c r="C1182" s="38"/>
    </row>
    <row r="1183" spans="1:3" ht="12.75">
      <c r="A1183" s="33"/>
      <c r="B1183" s="34"/>
      <c r="C1183" s="38"/>
    </row>
    <row r="1184" spans="1:3" ht="12.75">
      <c r="A1184" s="33"/>
      <c r="B1184" s="34"/>
      <c r="C1184" s="38"/>
    </row>
    <row r="1185" spans="1:3" ht="12.75">
      <c r="A1185" s="33"/>
      <c r="B1185" s="34"/>
      <c r="C1185" s="38"/>
    </row>
    <row r="1186" spans="1:3" ht="12.75">
      <c r="A1186" s="33"/>
      <c r="B1186" s="34"/>
      <c r="C1186" s="38"/>
    </row>
    <row r="1187" spans="1:3" ht="12.75">
      <c r="A1187" s="33"/>
      <c r="B1187" s="34"/>
      <c r="C1187" s="38"/>
    </row>
    <row r="1188" spans="1:3" ht="12.75">
      <c r="A1188" s="33"/>
      <c r="B1188" s="34"/>
      <c r="C1188" s="38"/>
    </row>
    <row r="1189" spans="1:3" ht="12.75">
      <c r="A1189" s="33"/>
      <c r="B1189" s="34"/>
      <c r="C1189" s="38"/>
    </row>
    <row r="1190" spans="1:3" ht="12.75">
      <c r="A1190" s="33"/>
      <c r="B1190" s="34"/>
      <c r="C1190" s="38"/>
    </row>
    <row r="1191" spans="1:3" ht="12.75">
      <c r="A1191" s="33"/>
      <c r="B1191" s="34"/>
      <c r="C1191" s="38"/>
    </row>
    <row r="1192" spans="1:3" ht="12.75">
      <c r="A1192" s="33"/>
      <c r="B1192" s="34"/>
      <c r="C1192" s="38"/>
    </row>
    <row r="1193" spans="1:3" ht="12.75">
      <c r="A1193" s="33"/>
      <c r="B1193" s="34"/>
      <c r="C1193" s="38"/>
    </row>
    <row r="1194" spans="1:3" ht="12.75">
      <c r="A1194" s="33"/>
      <c r="B1194" s="34"/>
      <c r="C1194" s="38"/>
    </row>
    <row r="1195" spans="1:3" ht="12.75">
      <c r="A1195" s="33"/>
      <c r="B1195" s="34"/>
      <c r="C1195" s="38"/>
    </row>
    <row r="1196" spans="1:3" ht="12.75">
      <c r="A1196" s="33"/>
      <c r="B1196" s="34"/>
      <c r="C1196" s="38"/>
    </row>
    <row r="1197" spans="1:3" ht="12.75">
      <c r="A1197" s="33"/>
      <c r="B1197" s="34"/>
      <c r="C1197" s="38"/>
    </row>
    <row r="1198" spans="1:3" ht="12.75">
      <c r="A1198" s="33"/>
      <c r="B1198" s="34"/>
      <c r="C1198" s="38"/>
    </row>
    <row r="1199" spans="1:3" ht="12.75">
      <c r="A1199" s="33"/>
      <c r="B1199" s="34"/>
      <c r="C1199" s="38"/>
    </row>
    <row r="1200" spans="1:3" ht="12.75">
      <c r="A1200" s="33"/>
      <c r="B1200" s="34"/>
      <c r="C1200" s="38"/>
    </row>
    <row r="1201" spans="1:3" ht="12.75">
      <c r="A1201" s="33"/>
      <c r="B1201" s="34"/>
      <c r="C1201" s="38"/>
    </row>
    <row r="1202" spans="1:3" ht="12.75">
      <c r="A1202" s="33"/>
      <c r="B1202" s="34"/>
      <c r="C1202" s="38"/>
    </row>
    <row r="1203" spans="1:3" ht="12.75">
      <c r="A1203" s="33"/>
      <c r="B1203" s="34"/>
      <c r="C1203" s="38"/>
    </row>
    <row r="1204" spans="1:3" ht="12.75">
      <c r="A1204" s="33"/>
      <c r="B1204" s="34"/>
      <c r="C1204" s="38"/>
    </row>
    <row r="1205" spans="1:3" ht="12.75">
      <c r="A1205" s="33"/>
      <c r="B1205" s="34"/>
      <c r="C1205" s="38"/>
    </row>
    <row r="1206" spans="1:3" ht="12.75">
      <c r="A1206" s="33"/>
      <c r="B1206" s="34"/>
      <c r="C1206" s="38"/>
    </row>
    <row r="1207" spans="1:3" ht="12.75">
      <c r="A1207" s="33"/>
      <c r="B1207" s="34"/>
      <c r="C1207" s="38"/>
    </row>
    <row r="1208" spans="1:3" ht="12.75">
      <c r="A1208" s="33"/>
      <c r="B1208" s="34"/>
      <c r="C1208" s="38"/>
    </row>
    <row r="1209" spans="1:3" ht="12.75">
      <c r="A1209" s="33"/>
      <c r="B1209" s="34"/>
      <c r="C1209" s="38"/>
    </row>
    <row r="1210" spans="1:3" ht="12.75">
      <c r="A1210" s="33"/>
      <c r="B1210" s="34"/>
      <c r="C1210" s="38"/>
    </row>
    <row r="1211" spans="1:3" ht="12.75">
      <c r="A1211" s="33"/>
      <c r="B1211" s="34"/>
      <c r="C1211" s="38"/>
    </row>
    <row r="1212" spans="1:3" ht="12.75">
      <c r="A1212" s="33"/>
      <c r="B1212" s="34"/>
      <c r="C1212" s="38"/>
    </row>
    <row r="1213" spans="1:3" ht="12.75">
      <c r="A1213" s="33"/>
      <c r="B1213" s="34"/>
      <c r="C1213" s="38"/>
    </row>
    <row r="1214" spans="1:3" ht="12.75">
      <c r="A1214" s="33"/>
      <c r="B1214" s="34"/>
      <c r="C1214" s="38"/>
    </row>
    <row r="1215" spans="1:3" ht="12.75">
      <c r="A1215" s="33"/>
      <c r="B1215" s="34"/>
      <c r="C1215" s="38"/>
    </row>
    <row r="1216" spans="1:3" ht="12.75">
      <c r="A1216" s="33"/>
      <c r="B1216" s="34"/>
      <c r="C1216" s="38"/>
    </row>
    <row r="1217" spans="1:3" ht="12.75">
      <c r="A1217" s="33"/>
      <c r="B1217" s="34"/>
      <c r="C1217" s="38"/>
    </row>
    <row r="1218" spans="1:3" ht="12.75">
      <c r="A1218" s="33"/>
      <c r="B1218" s="34"/>
      <c r="C1218" s="38"/>
    </row>
    <row r="1219" spans="1:3" ht="12.75">
      <c r="A1219" s="33"/>
      <c r="B1219" s="34"/>
      <c r="C1219" s="38"/>
    </row>
    <row r="1220" spans="1:3" ht="12.75">
      <c r="A1220" s="33"/>
      <c r="B1220" s="34"/>
      <c r="C1220" s="38"/>
    </row>
    <row r="1221" spans="1:3" ht="12.75">
      <c r="A1221" s="33"/>
      <c r="B1221" s="34"/>
      <c r="C1221" s="38"/>
    </row>
    <row r="1222" spans="1:3" ht="12.75">
      <c r="A1222" s="33"/>
      <c r="B1222" s="34"/>
      <c r="C1222" s="38"/>
    </row>
    <row r="1223" spans="1:3" ht="12.75">
      <c r="A1223" s="33"/>
      <c r="B1223" s="34"/>
      <c r="C1223" s="38"/>
    </row>
    <row r="1224" spans="1:3" ht="12.75">
      <c r="A1224" s="33"/>
      <c r="B1224" s="34"/>
      <c r="C1224" s="38"/>
    </row>
    <row r="1225" spans="1:3" ht="12.75">
      <c r="A1225" s="33"/>
      <c r="B1225" s="34"/>
      <c r="C1225" s="38"/>
    </row>
    <row r="1226" spans="1:3" ht="12.75">
      <c r="A1226" s="33"/>
      <c r="B1226" s="34"/>
      <c r="C1226" s="38"/>
    </row>
    <row r="1227" spans="1:3" ht="12.75">
      <c r="A1227" s="33"/>
      <c r="B1227" s="34"/>
      <c r="C1227" s="38"/>
    </row>
    <row r="1228" spans="1:3" ht="12.75">
      <c r="A1228" s="33"/>
      <c r="B1228" s="34"/>
      <c r="C1228" s="38"/>
    </row>
    <row r="1229" spans="1:3" ht="12.75">
      <c r="A1229" s="33"/>
      <c r="B1229" s="34"/>
      <c r="C1229" s="38"/>
    </row>
    <row r="1230" spans="1:3" ht="12.75">
      <c r="A1230" s="33"/>
      <c r="B1230" s="34"/>
      <c r="C1230" s="38"/>
    </row>
    <row r="1231" spans="1:3" ht="12.75">
      <c r="A1231" s="33"/>
      <c r="B1231" s="34"/>
      <c r="C1231" s="38"/>
    </row>
    <row r="1232" spans="1:3" ht="12.75">
      <c r="A1232" s="33"/>
      <c r="B1232" s="34"/>
      <c r="C1232" s="38"/>
    </row>
    <row r="1233" spans="1:3" ht="12.75">
      <c r="A1233" s="33"/>
      <c r="B1233" s="34"/>
      <c r="C1233" s="38"/>
    </row>
    <row r="1234" spans="1:3" ht="12.75">
      <c r="A1234" s="33"/>
      <c r="B1234" s="34"/>
      <c r="C1234" s="38"/>
    </row>
    <row r="1235" spans="1:3" ht="12.75">
      <c r="A1235" s="33"/>
      <c r="B1235" s="34"/>
      <c r="C1235" s="38"/>
    </row>
    <row r="1236" spans="1:3" ht="12.75">
      <c r="A1236" s="33"/>
      <c r="B1236" s="34"/>
      <c r="C1236" s="38"/>
    </row>
    <row r="1237" spans="1:3" ht="12.75">
      <c r="A1237" s="33"/>
      <c r="B1237" s="34"/>
      <c r="C1237" s="38"/>
    </row>
    <row r="1238" spans="1:3" ht="12.75">
      <c r="A1238" s="33"/>
      <c r="B1238" s="34"/>
      <c r="C1238" s="38"/>
    </row>
    <row r="1239" spans="1:3" ht="12.75">
      <c r="A1239" s="33"/>
      <c r="B1239" s="34"/>
      <c r="C1239" s="38"/>
    </row>
    <row r="1240" spans="1:3" ht="12.75">
      <c r="A1240" s="33"/>
      <c r="B1240" s="34"/>
      <c r="C1240" s="38"/>
    </row>
    <row r="1241" spans="1:3" ht="12.75">
      <c r="A1241" s="33"/>
      <c r="B1241" s="34"/>
      <c r="C1241" s="38"/>
    </row>
    <row r="1242" spans="1:3" ht="12.75">
      <c r="A1242" s="33"/>
      <c r="B1242" s="34"/>
      <c r="C1242" s="38"/>
    </row>
    <row r="1243" spans="1:3" ht="12.75">
      <c r="A1243" s="33"/>
      <c r="B1243" s="34"/>
      <c r="C1243" s="38"/>
    </row>
    <row r="1244" spans="1:3" ht="12.75">
      <c r="A1244" s="33"/>
      <c r="B1244" s="34"/>
      <c r="C1244" s="38"/>
    </row>
    <row r="1245" spans="1:3" ht="12.75">
      <c r="A1245" s="33"/>
      <c r="B1245" s="34"/>
      <c r="C1245" s="38"/>
    </row>
    <row r="1246" spans="1:3" ht="12.75">
      <c r="A1246" s="33"/>
      <c r="B1246" s="34"/>
      <c r="C1246" s="38"/>
    </row>
    <row r="1247" spans="1:3" ht="12.75">
      <c r="A1247" s="33"/>
      <c r="B1247" s="34"/>
      <c r="C1247" s="38"/>
    </row>
    <row r="1248" spans="1:3" ht="12.75">
      <c r="A1248" s="33"/>
      <c r="B1248" s="34"/>
      <c r="C1248" s="38"/>
    </row>
    <row r="1249" spans="1:3" ht="12.75">
      <c r="A1249" s="33"/>
      <c r="B1249" s="34"/>
      <c r="C1249" s="38"/>
    </row>
    <row r="1250" spans="1:3" ht="12.75">
      <c r="A1250" s="33"/>
      <c r="B1250" s="34"/>
      <c r="C1250" s="38"/>
    </row>
    <row r="1251" spans="1:3" ht="12.75">
      <c r="A1251" s="33"/>
      <c r="B1251" s="34"/>
      <c r="C1251" s="38"/>
    </row>
    <row r="1252" spans="1:3" ht="12.75">
      <c r="A1252" s="33"/>
      <c r="B1252" s="34"/>
      <c r="C1252" s="38"/>
    </row>
    <row r="1253" spans="1:3" ht="12.75">
      <c r="A1253" s="33"/>
      <c r="B1253" s="34"/>
      <c r="C1253" s="38"/>
    </row>
    <row r="1254" spans="1:3" ht="12.75">
      <c r="A1254" s="33"/>
      <c r="B1254" s="34"/>
      <c r="C1254" s="38"/>
    </row>
    <row r="1255" spans="1:3" ht="12.75">
      <c r="A1255" s="33"/>
      <c r="B1255" s="34"/>
      <c r="C1255" s="38"/>
    </row>
    <row r="1256" spans="1:3" ht="12.75">
      <c r="A1256" s="33"/>
      <c r="B1256" s="34"/>
      <c r="C1256" s="38"/>
    </row>
    <row r="1257" spans="1:3" ht="12.75">
      <c r="A1257" s="33"/>
      <c r="B1257" s="34"/>
      <c r="C1257" s="38"/>
    </row>
    <row r="1258" spans="1:3" ht="12.75">
      <c r="A1258" s="33"/>
      <c r="B1258" s="34"/>
      <c r="C1258" s="38"/>
    </row>
    <row r="1259" spans="1:3" ht="12.75">
      <c r="A1259" s="33"/>
      <c r="B1259" s="34"/>
      <c r="C1259" s="38"/>
    </row>
    <row r="1260" spans="1:3" ht="12.75">
      <c r="A1260" s="33"/>
      <c r="B1260" s="34"/>
      <c r="C1260" s="38"/>
    </row>
    <row r="1261" spans="1:3" ht="12.75">
      <c r="A1261" s="33"/>
      <c r="B1261" s="34"/>
      <c r="C1261" s="38"/>
    </row>
    <row r="1262" spans="1:3" ht="12.75">
      <c r="A1262" s="33"/>
      <c r="B1262" s="34"/>
      <c r="C1262" s="38"/>
    </row>
    <row r="1263" spans="1:3" ht="12.75">
      <c r="A1263" s="33"/>
      <c r="B1263" s="34"/>
      <c r="C1263" s="38"/>
    </row>
    <row r="1264" spans="1:3" ht="12.75">
      <c r="A1264" s="33"/>
      <c r="B1264" s="34"/>
      <c r="C1264" s="38"/>
    </row>
    <row r="1265" spans="1:3" ht="12.75">
      <c r="A1265" s="33"/>
      <c r="B1265" s="34"/>
      <c r="C1265" s="38"/>
    </row>
    <row r="1266" spans="1:3" ht="12.75">
      <c r="A1266" s="33"/>
      <c r="B1266" s="34"/>
      <c r="C1266" s="38"/>
    </row>
    <row r="1267" spans="1:3" ht="12.75">
      <c r="A1267" s="33"/>
      <c r="B1267" s="34"/>
      <c r="C1267" s="38"/>
    </row>
    <row r="1268" spans="1:3" ht="12.75">
      <c r="A1268" s="33"/>
      <c r="B1268" s="34"/>
      <c r="C1268" s="38"/>
    </row>
    <row r="1269" spans="1:3" ht="12.75">
      <c r="A1269" s="33"/>
      <c r="B1269" s="34"/>
      <c r="C1269" s="38"/>
    </row>
    <row r="1270" spans="1:3" ht="12.75">
      <c r="A1270" s="33"/>
      <c r="B1270" s="34"/>
      <c r="C1270" s="38"/>
    </row>
    <row r="1271" spans="1:3" ht="12.75">
      <c r="A1271" s="33"/>
      <c r="B1271" s="34"/>
      <c r="C1271" s="38"/>
    </row>
    <row r="1272" spans="1:3" ht="12.75">
      <c r="A1272" s="33"/>
      <c r="B1272" s="34"/>
      <c r="C1272" s="38"/>
    </row>
    <row r="1273" spans="1:3" ht="12.75">
      <c r="A1273" s="33"/>
      <c r="B1273" s="34"/>
      <c r="C1273" s="38"/>
    </row>
    <row r="1274" spans="1:3" ht="12.75">
      <c r="A1274" s="33"/>
      <c r="B1274" s="34"/>
      <c r="C1274" s="38"/>
    </row>
    <row r="1275" spans="1:3" ht="12.75">
      <c r="A1275" s="33"/>
      <c r="B1275" s="34"/>
      <c r="C1275" s="38"/>
    </row>
    <row r="1276" spans="1:3" ht="12.75">
      <c r="A1276" s="33"/>
      <c r="B1276" s="34"/>
      <c r="C1276" s="38"/>
    </row>
    <row r="1277" spans="1:3" ht="12.75">
      <c r="A1277" s="33"/>
      <c r="B1277" s="34"/>
      <c r="C1277" s="38"/>
    </row>
    <row r="1278" spans="1:3" ht="12.75">
      <c r="A1278" s="33"/>
      <c r="B1278" s="34"/>
      <c r="C1278" s="38"/>
    </row>
    <row r="1279" spans="1:3" ht="12.75">
      <c r="A1279" s="33"/>
      <c r="B1279" s="34"/>
      <c r="C1279" s="38"/>
    </row>
    <row r="1280" spans="1:3" ht="12.75">
      <c r="A1280" s="33"/>
      <c r="B1280" s="34"/>
      <c r="C1280" s="38"/>
    </row>
    <row r="1281" spans="1:3" ht="12.75">
      <c r="A1281" s="33"/>
      <c r="B1281" s="34"/>
      <c r="C1281" s="38"/>
    </row>
    <row r="1282" spans="1:3" ht="12.75">
      <c r="A1282" s="33"/>
      <c r="B1282" s="34"/>
      <c r="C1282" s="38"/>
    </row>
    <row r="1283" spans="1:3" ht="12.75">
      <c r="A1283" s="33"/>
      <c r="B1283" s="34"/>
      <c r="C1283" s="38"/>
    </row>
    <row r="1284" spans="1:3" ht="12.75">
      <c r="A1284" s="33"/>
      <c r="B1284" s="34"/>
      <c r="C1284" s="38"/>
    </row>
    <row r="1285" spans="1:3" ht="12.75">
      <c r="A1285" s="33"/>
      <c r="B1285" s="34"/>
      <c r="C1285" s="38"/>
    </row>
    <row r="1286" spans="1:3" ht="12.75">
      <c r="A1286" s="33"/>
      <c r="B1286" s="34"/>
      <c r="C1286" s="38"/>
    </row>
    <row r="1287" spans="1:3" ht="12.75">
      <c r="A1287" s="33"/>
      <c r="B1287" s="34"/>
      <c r="C1287" s="38"/>
    </row>
    <row r="1288" spans="1:3" ht="12.75">
      <c r="A1288" s="33"/>
      <c r="B1288" s="34"/>
      <c r="C1288" s="38"/>
    </row>
    <row r="1289" spans="1:3" ht="12.75">
      <c r="A1289" s="33"/>
      <c r="B1289" s="34"/>
      <c r="C1289" s="38"/>
    </row>
    <row r="1290" spans="1:3" ht="12.75">
      <c r="A1290" s="33"/>
      <c r="B1290" s="34"/>
      <c r="C1290" s="38"/>
    </row>
    <row r="1291" spans="1:3" ht="12.75">
      <c r="A1291" s="33"/>
      <c r="B1291" s="34"/>
      <c r="C1291" s="38"/>
    </row>
    <row r="1292" spans="1:3" ht="12.75">
      <c r="A1292" s="33"/>
      <c r="B1292" s="34"/>
      <c r="C1292" s="38"/>
    </row>
    <row r="1293" spans="1:3" ht="12.75">
      <c r="A1293" s="33"/>
      <c r="B1293" s="34"/>
      <c r="C1293" s="38"/>
    </row>
    <row r="1294" spans="1:3" ht="12.75">
      <c r="A1294" s="33"/>
      <c r="B1294" s="34"/>
      <c r="C1294" s="38"/>
    </row>
    <row r="1295" spans="1:3" ht="12.75">
      <c r="A1295" s="33"/>
      <c r="B1295" s="34"/>
      <c r="C1295" s="38"/>
    </row>
    <row r="1296" spans="1:3" ht="12.75">
      <c r="A1296" s="33"/>
      <c r="B1296" s="34"/>
      <c r="C1296" s="38"/>
    </row>
    <row r="1297" spans="1:3" ht="12.75">
      <c r="A1297" s="33"/>
      <c r="B1297" s="34"/>
      <c r="C1297" s="38"/>
    </row>
    <row r="1298" spans="1:3" ht="12.75">
      <c r="A1298" s="33"/>
      <c r="B1298" s="34"/>
      <c r="C1298" s="38"/>
    </row>
    <row r="1299" spans="1:3" ht="12.75">
      <c r="A1299" s="33"/>
      <c r="B1299" s="34"/>
      <c r="C1299" s="38"/>
    </row>
    <row r="1300" spans="1:3" ht="12.75">
      <c r="A1300" s="33"/>
      <c r="B1300" s="34"/>
      <c r="C1300" s="38"/>
    </row>
    <row r="1301" spans="1:3" ht="12.75">
      <c r="A1301" s="33"/>
      <c r="B1301" s="34"/>
      <c r="C1301" s="38"/>
    </row>
    <row r="1302" spans="1:3" ht="12.75">
      <c r="A1302" s="33"/>
      <c r="B1302" s="34"/>
      <c r="C1302" s="38"/>
    </row>
    <row r="1303" spans="1:3" ht="12.75">
      <c r="A1303" s="33"/>
      <c r="B1303" s="34"/>
      <c r="C1303" s="38"/>
    </row>
    <row r="1304" spans="1:3" ht="12.75">
      <c r="A1304" s="33"/>
      <c r="B1304" s="34"/>
      <c r="C1304" s="38"/>
    </row>
    <row r="1305" spans="1:3" ht="12.75">
      <c r="A1305" s="33"/>
      <c r="B1305" s="34"/>
      <c r="C1305" s="38"/>
    </row>
    <row r="1306" spans="1:3" ht="12.75">
      <c r="A1306" s="33"/>
      <c r="B1306" s="34"/>
      <c r="C1306" s="38"/>
    </row>
    <row r="1307" spans="1:3" ht="12.75">
      <c r="A1307" s="33"/>
      <c r="B1307" s="34"/>
      <c r="C1307" s="38"/>
    </row>
    <row r="1308" spans="1:3" ht="12.75">
      <c r="A1308" s="33"/>
      <c r="B1308" s="34"/>
      <c r="C1308" s="38"/>
    </row>
    <row r="1309" spans="1:3" ht="12.75">
      <c r="A1309" s="33"/>
      <c r="B1309" s="34"/>
      <c r="C1309" s="38"/>
    </row>
    <row r="1310" spans="1:3" ht="12.75">
      <c r="A1310" s="33"/>
      <c r="B1310" s="34"/>
      <c r="C1310" s="38"/>
    </row>
    <row r="1311" spans="1:3" ht="12.75">
      <c r="A1311" s="33"/>
      <c r="B1311" s="34"/>
      <c r="C1311" s="38"/>
    </row>
    <row r="1312" spans="1:3" ht="12.75">
      <c r="A1312" s="33"/>
      <c r="B1312" s="34"/>
      <c r="C1312" s="38"/>
    </row>
    <row r="1313" spans="1:3" ht="12.75">
      <c r="A1313" s="33"/>
      <c r="B1313" s="34"/>
      <c r="C1313" s="38"/>
    </row>
    <row r="1314" spans="1:3" ht="12.75">
      <c r="A1314" s="33"/>
      <c r="B1314" s="34"/>
      <c r="C1314" s="38"/>
    </row>
    <row r="1315" spans="1:3" ht="12.75">
      <c r="A1315" s="33"/>
      <c r="B1315" s="34"/>
      <c r="C1315" s="38"/>
    </row>
    <row r="1316" spans="1:3" ht="12.75">
      <c r="A1316" s="33"/>
      <c r="B1316" s="34"/>
      <c r="C1316" s="38"/>
    </row>
    <row r="1317" spans="1:3" ht="12.75">
      <c r="A1317" s="33"/>
      <c r="B1317" s="34"/>
      <c r="C1317" s="38"/>
    </row>
    <row r="1318" spans="1:3" ht="12.75">
      <c r="A1318" s="33"/>
      <c r="B1318" s="34"/>
      <c r="C1318" s="38"/>
    </row>
    <row r="1319" spans="1:3" ht="12.75">
      <c r="A1319" s="33"/>
      <c r="B1319" s="34"/>
      <c r="C1319" s="38"/>
    </row>
    <row r="1320" spans="1:3" ht="12.75">
      <c r="A1320" s="33"/>
      <c r="B1320" s="34"/>
      <c r="C1320" s="38"/>
    </row>
    <row r="1321" spans="1:3" ht="12.75">
      <c r="A1321" s="33"/>
      <c r="B1321" s="34"/>
      <c r="C1321" s="38"/>
    </row>
    <row r="1322" spans="1:3" ht="12.75">
      <c r="A1322" s="33"/>
      <c r="B1322" s="34"/>
      <c r="C1322" s="38"/>
    </row>
    <row r="1323" spans="1:3" ht="12.75">
      <c r="A1323" s="33"/>
      <c r="B1323" s="34"/>
      <c r="C1323" s="38"/>
    </row>
    <row r="1324" spans="1:3" ht="12.75">
      <c r="A1324" s="33"/>
      <c r="B1324" s="34"/>
      <c r="C1324" s="38"/>
    </row>
    <row r="1325" spans="1:3" ht="12.75">
      <c r="A1325" s="33"/>
      <c r="B1325" s="34"/>
      <c r="C1325" s="38"/>
    </row>
    <row r="1326" spans="1:3" ht="12.75">
      <c r="A1326" s="33"/>
      <c r="B1326" s="34"/>
      <c r="C1326" s="38"/>
    </row>
    <row r="1327" spans="1:3" ht="12.75">
      <c r="A1327" s="33"/>
      <c r="B1327" s="34"/>
      <c r="C1327" s="38"/>
    </row>
    <row r="1328" spans="1:3" ht="12.75">
      <c r="A1328" s="33"/>
      <c r="B1328" s="34"/>
      <c r="C1328" s="38"/>
    </row>
    <row r="1329" spans="1:3" ht="12.75">
      <c r="A1329" s="33"/>
      <c r="B1329" s="34"/>
      <c r="C1329" s="38"/>
    </row>
    <row r="1330" spans="1:3" ht="12.75">
      <c r="A1330" s="33"/>
      <c r="B1330" s="34"/>
      <c r="C1330" s="38"/>
    </row>
    <row r="1331" spans="1:3" ht="12.75">
      <c r="A1331" s="33"/>
      <c r="B1331" s="34"/>
      <c r="C1331" s="38"/>
    </row>
    <row r="1332" spans="1:3" ht="12.75">
      <c r="A1332" s="33"/>
      <c r="B1332" s="34"/>
      <c r="C1332" s="38"/>
    </row>
    <row r="1333" spans="1:3" ht="12.75">
      <c r="A1333" s="33"/>
      <c r="B1333" s="34"/>
      <c r="C1333" s="38"/>
    </row>
    <row r="1334" spans="1:3" ht="12.75">
      <c r="A1334" s="33"/>
      <c r="B1334" s="34"/>
      <c r="C1334" s="38"/>
    </row>
    <row r="1335" spans="1:3" ht="12.75">
      <c r="A1335" s="33"/>
      <c r="B1335" s="34"/>
      <c r="C1335" s="38"/>
    </row>
    <row r="1336" spans="1:3" ht="12.75">
      <c r="A1336" s="33"/>
      <c r="B1336" s="34"/>
      <c r="C1336" s="38"/>
    </row>
    <row r="1337" spans="1:3" ht="12.75">
      <c r="A1337" s="33"/>
      <c r="B1337" s="34"/>
      <c r="C1337" s="38"/>
    </row>
    <row r="1338" spans="1:3" ht="12.75">
      <c r="A1338" s="33"/>
      <c r="B1338" s="34"/>
      <c r="C1338" s="38"/>
    </row>
    <row r="1339" spans="1:3" ht="12.75">
      <c r="A1339" s="33"/>
      <c r="B1339" s="34"/>
      <c r="C1339" s="38"/>
    </row>
    <row r="1340" spans="1:3" ht="12.75">
      <c r="A1340" s="33"/>
      <c r="B1340" s="34"/>
      <c r="C1340" s="38"/>
    </row>
    <row r="1341" spans="1:3" ht="12.75">
      <c r="A1341" s="33"/>
      <c r="B1341" s="34"/>
      <c r="C1341" s="38"/>
    </row>
    <row r="1342" spans="1:3" ht="12.75">
      <c r="A1342" s="33"/>
      <c r="B1342" s="34"/>
      <c r="C1342" s="38"/>
    </row>
    <row r="1343" spans="1:3" ht="12.75">
      <c r="A1343" s="33"/>
      <c r="B1343" s="34"/>
      <c r="C1343" s="38"/>
    </row>
    <row r="1344" spans="1:3" ht="12.75">
      <c r="A1344" s="33"/>
      <c r="B1344" s="34"/>
      <c r="C1344" s="38"/>
    </row>
    <row r="1345" spans="1:3" ht="12.75">
      <c r="A1345" s="33"/>
      <c r="B1345" s="34"/>
      <c r="C1345" s="38"/>
    </row>
    <row r="1346" spans="1:3" ht="12.75">
      <c r="A1346" s="33"/>
      <c r="B1346" s="34"/>
      <c r="C1346" s="38"/>
    </row>
    <row r="1347" spans="1:3" ht="12.75">
      <c r="A1347" s="33"/>
      <c r="B1347" s="34"/>
      <c r="C1347" s="38"/>
    </row>
    <row r="1348" spans="1:3" ht="12.75">
      <c r="A1348" s="33"/>
      <c r="B1348" s="34"/>
      <c r="C1348" s="38"/>
    </row>
    <row r="1349" spans="1:3" ht="12.75">
      <c r="A1349" s="33"/>
      <c r="B1349" s="34"/>
      <c r="C1349" s="38"/>
    </row>
    <row r="1350" spans="1:3" ht="12.75">
      <c r="A1350" s="33"/>
      <c r="B1350" s="34"/>
      <c r="C1350" s="38"/>
    </row>
    <row r="1351" spans="1:3" ht="12.75">
      <c r="A1351" s="33"/>
      <c r="B1351" s="34"/>
      <c r="C1351" s="38"/>
    </row>
    <row r="1352" spans="1:3" ht="12.75">
      <c r="A1352" s="33"/>
      <c r="B1352" s="34"/>
      <c r="C1352" s="38"/>
    </row>
    <row r="1353" spans="1:3" ht="12.75">
      <c r="A1353" s="33"/>
      <c r="B1353" s="34"/>
      <c r="C1353" s="38"/>
    </row>
    <row r="1354" spans="1:3" ht="12.75">
      <c r="A1354" s="33"/>
      <c r="B1354" s="34"/>
      <c r="C1354" s="38"/>
    </row>
    <row r="1355" spans="1:3" ht="12.75">
      <c r="A1355" s="33"/>
      <c r="B1355" s="34"/>
      <c r="C1355" s="38"/>
    </row>
    <row r="1356" spans="1:3" ht="12.75">
      <c r="A1356" s="33"/>
      <c r="B1356" s="34"/>
      <c r="C1356" s="38"/>
    </row>
    <row r="1357" spans="1:3" ht="12.75">
      <c r="A1357" s="33"/>
      <c r="B1357" s="34"/>
      <c r="C1357" s="38"/>
    </row>
    <row r="1358" spans="1:3" ht="12.75">
      <c r="A1358" s="33"/>
      <c r="B1358" s="34"/>
      <c r="C1358" s="38"/>
    </row>
    <row r="1359" spans="1:3" ht="12.75">
      <c r="A1359" s="33"/>
      <c r="B1359" s="34"/>
      <c r="C1359" s="38"/>
    </row>
    <row r="1360" spans="1:3" ht="12.75">
      <c r="A1360" s="33"/>
      <c r="B1360" s="34"/>
      <c r="C1360" s="38"/>
    </row>
    <row r="1361" spans="1:3" ht="12.75">
      <c r="A1361" s="33"/>
      <c r="B1361" s="34"/>
      <c r="C1361" s="38"/>
    </row>
    <row r="1362" spans="1:3" ht="12.75">
      <c r="A1362" s="33"/>
      <c r="B1362" s="34"/>
      <c r="C1362" s="38"/>
    </row>
    <row r="1363" spans="1:3" ht="12.75">
      <c r="A1363" s="33"/>
      <c r="B1363" s="34"/>
      <c r="C1363" s="38"/>
    </row>
    <row r="1364" spans="1:3" ht="12.75">
      <c r="A1364" s="33"/>
      <c r="B1364" s="34"/>
      <c r="C1364" s="38"/>
    </row>
    <row r="1365" spans="1:3" ht="12.75">
      <c r="A1365" s="33"/>
      <c r="B1365" s="34"/>
      <c r="C1365" s="38"/>
    </row>
    <row r="1366" spans="1:3" ht="12.75">
      <c r="A1366" s="33"/>
      <c r="B1366" s="34"/>
      <c r="C1366" s="38"/>
    </row>
    <row r="1367" spans="1:3" ht="12.75">
      <c r="A1367" s="33"/>
      <c r="B1367" s="34"/>
      <c r="C1367" s="38"/>
    </row>
    <row r="1368" spans="1:3" ht="12.75">
      <c r="A1368" s="33"/>
      <c r="B1368" s="34"/>
      <c r="C1368" s="38"/>
    </row>
    <row r="1369" spans="1:3" ht="12.75">
      <c r="A1369" s="33"/>
      <c r="B1369" s="34"/>
      <c r="C1369" s="38"/>
    </row>
    <row r="1370" spans="1:3" ht="12.75">
      <c r="A1370" s="33"/>
      <c r="B1370" s="34"/>
      <c r="C1370" s="38"/>
    </row>
    <row r="1371" spans="1:3" ht="12.75">
      <c r="A1371" s="33"/>
      <c r="B1371" s="34"/>
      <c r="C1371" s="38"/>
    </row>
    <row r="1372" spans="1:3" ht="12.75">
      <c r="A1372" s="33"/>
      <c r="B1372" s="34"/>
      <c r="C1372" s="38"/>
    </row>
    <row r="1373" spans="1:3" ht="12.75">
      <c r="A1373" s="33"/>
      <c r="B1373" s="34"/>
      <c r="C1373" s="38"/>
    </row>
    <row r="1374" spans="1:3" ht="12.75">
      <c r="A1374" s="33"/>
      <c r="B1374" s="34"/>
      <c r="C1374" s="38"/>
    </row>
    <row r="1375" spans="1:3" ht="12.75">
      <c r="A1375" s="33"/>
      <c r="B1375" s="34"/>
      <c r="C1375" s="38"/>
    </row>
    <row r="1376" spans="1:3" ht="12.75">
      <c r="A1376" s="33"/>
      <c r="B1376" s="34"/>
      <c r="C1376" s="38"/>
    </row>
    <row r="1377" spans="1:3" ht="12.75">
      <c r="A1377" s="33"/>
      <c r="B1377" s="34"/>
      <c r="C1377" s="38"/>
    </row>
    <row r="1378" spans="1:3" ht="12.75">
      <c r="A1378" s="33"/>
      <c r="B1378" s="34"/>
      <c r="C1378" s="38"/>
    </row>
    <row r="1379" spans="1:3" ht="12.75">
      <c r="A1379" s="33"/>
      <c r="B1379" s="34"/>
      <c r="C1379" s="38"/>
    </row>
    <row r="1380" spans="1:3" ht="12.75">
      <c r="A1380" s="33"/>
      <c r="B1380" s="34"/>
      <c r="C1380" s="38"/>
    </row>
    <row r="1381" spans="1:3" ht="12.75">
      <c r="A1381" s="33"/>
      <c r="B1381" s="34"/>
      <c r="C1381" s="38"/>
    </row>
    <row r="1382" spans="1:3" ht="12.75">
      <c r="A1382" s="33"/>
      <c r="B1382" s="34"/>
      <c r="C1382" s="38"/>
    </row>
    <row r="1383" spans="1:3" ht="12.75">
      <c r="A1383" s="33"/>
      <c r="B1383" s="34"/>
      <c r="C1383" s="38"/>
    </row>
    <row r="1384" spans="1:3" ht="12.75">
      <c r="A1384" s="33"/>
      <c r="B1384" s="34"/>
      <c r="C1384" s="38"/>
    </row>
    <row r="1385" spans="1:3" ht="12.75">
      <c r="A1385" s="33"/>
      <c r="B1385" s="34"/>
      <c r="C1385" s="38"/>
    </row>
    <row r="1386" spans="1:3" ht="12.75">
      <c r="A1386" s="33"/>
      <c r="B1386" s="34"/>
      <c r="C1386" s="38"/>
    </row>
    <row r="1387" spans="1:3" ht="12.75">
      <c r="A1387" s="33"/>
      <c r="B1387" s="34"/>
      <c r="C1387" s="38"/>
    </row>
    <row r="1388" spans="1:3" ht="12.75">
      <c r="A1388" s="33"/>
      <c r="B1388" s="34"/>
      <c r="C1388" s="38"/>
    </row>
    <row r="1389" spans="1:3" ht="12.75">
      <c r="A1389" s="33"/>
      <c r="B1389" s="34"/>
      <c r="C1389" s="38"/>
    </row>
    <row r="1390" spans="1:3" ht="12.75">
      <c r="A1390" s="33"/>
      <c r="B1390" s="34"/>
      <c r="C1390" s="38"/>
    </row>
    <row r="1391" spans="1:3" ht="12.75">
      <c r="A1391" s="33"/>
      <c r="B1391" s="34"/>
      <c r="C1391" s="38"/>
    </row>
    <row r="1392" spans="1:3" ht="12.75">
      <c r="A1392" s="33"/>
      <c r="B1392" s="34"/>
      <c r="C1392" s="38"/>
    </row>
    <row r="1393" spans="1:3" ht="12.75">
      <c r="A1393" s="33"/>
      <c r="B1393" s="34"/>
      <c r="C1393" s="38"/>
    </row>
    <row r="1394" spans="1:3" ht="12.75">
      <c r="A1394" s="33"/>
      <c r="B1394" s="34"/>
      <c r="C1394" s="38"/>
    </row>
    <row r="1395" spans="1:3" ht="12.75">
      <c r="A1395" s="33"/>
      <c r="B1395" s="34"/>
      <c r="C1395" s="38"/>
    </row>
    <row r="1396" spans="1:3" ht="12.75">
      <c r="A1396" s="33"/>
      <c r="B1396" s="34"/>
      <c r="C1396" s="38"/>
    </row>
    <row r="1397" spans="1:3" ht="12.75">
      <c r="A1397" s="33"/>
      <c r="B1397" s="34"/>
      <c r="C1397" s="38"/>
    </row>
    <row r="1398" spans="1:3" ht="12.75">
      <c r="A1398" s="33"/>
      <c r="B1398" s="34"/>
      <c r="C1398" s="38"/>
    </row>
    <row r="1399" spans="1:3" ht="12.75">
      <c r="A1399" s="33"/>
      <c r="B1399" s="34"/>
      <c r="C1399" s="38"/>
    </row>
    <row r="1400" spans="1:3" ht="12.75">
      <c r="A1400" s="33"/>
      <c r="B1400" s="34"/>
      <c r="C1400" s="38"/>
    </row>
    <row r="1401" spans="1:3" ht="12.75">
      <c r="A1401" s="33"/>
      <c r="B1401" s="34"/>
      <c r="C1401" s="38"/>
    </row>
    <row r="1402" spans="1:3" ht="12.75">
      <c r="A1402" s="33"/>
      <c r="B1402" s="34"/>
      <c r="C1402" s="38"/>
    </row>
    <row r="1403" spans="1:3" ht="12.75">
      <c r="A1403" s="33"/>
      <c r="B1403" s="34"/>
      <c r="C1403" s="38"/>
    </row>
    <row r="1404" spans="1:3" ht="12.75">
      <c r="A1404" s="33"/>
      <c r="B1404" s="34"/>
      <c r="C1404" s="38"/>
    </row>
    <row r="1405" spans="1:3" ht="12.75">
      <c r="A1405" s="33"/>
      <c r="B1405" s="34"/>
      <c r="C1405" s="38"/>
    </row>
    <row r="1406" spans="1:3" ht="12.75">
      <c r="A1406" s="33"/>
      <c r="B1406" s="34"/>
      <c r="C1406" s="38"/>
    </row>
    <row r="1407" spans="1:3" ht="12.75">
      <c r="A1407" s="33"/>
      <c r="B1407" s="34"/>
      <c r="C1407" s="38"/>
    </row>
    <row r="1408" spans="1:3" ht="12.75">
      <c r="A1408" s="33"/>
      <c r="B1408" s="34"/>
      <c r="C1408" s="38"/>
    </row>
    <row r="1409" spans="1:3" ht="12.75">
      <c r="A1409" s="33"/>
      <c r="B1409" s="34"/>
      <c r="C1409" s="38"/>
    </row>
    <row r="1410" spans="1:3" ht="12.75">
      <c r="A1410" s="33"/>
      <c r="B1410" s="34"/>
      <c r="C1410" s="38"/>
    </row>
    <row r="1411" spans="1:3" ht="12.75">
      <c r="A1411" s="33"/>
      <c r="B1411" s="34"/>
      <c r="C1411" s="38"/>
    </row>
    <row r="1412" spans="1:3" ht="12.75">
      <c r="A1412" s="33"/>
      <c r="B1412" s="34"/>
      <c r="C1412" s="38"/>
    </row>
    <row r="1413" spans="1:3" ht="12.75">
      <c r="A1413" s="33"/>
      <c r="B1413" s="34"/>
      <c r="C1413" s="38"/>
    </row>
    <row r="1414" spans="1:3" ht="12.75">
      <c r="A1414" s="33"/>
      <c r="B1414" s="34"/>
      <c r="C1414" s="38"/>
    </row>
    <row r="1415" spans="1:3" ht="12.75">
      <c r="A1415" s="33"/>
      <c r="B1415" s="34"/>
      <c r="C1415" s="38"/>
    </row>
    <row r="1416" spans="1:3" ht="12.75">
      <c r="A1416" s="33"/>
      <c r="B1416" s="34"/>
      <c r="C1416" s="38"/>
    </row>
    <row r="1417" spans="1:3" ht="12.75">
      <c r="A1417" s="33"/>
      <c r="B1417" s="34"/>
      <c r="C1417" s="38"/>
    </row>
    <row r="1418" spans="1:3" ht="12.75">
      <c r="A1418" s="33"/>
      <c r="B1418" s="34"/>
      <c r="C1418" s="38"/>
    </row>
    <row r="1419" spans="1:3" ht="12.75">
      <c r="A1419" s="33"/>
      <c r="B1419" s="34"/>
      <c r="C1419" s="38"/>
    </row>
    <row r="1420" spans="1:3" ht="12.75">
      <c r="A1420" s="33"/>
      <c r="B1420" s="34"/>
      <c r="C1420" s="38"/>
    </row>
    <row r="1421" spans="1:3" ht="12.75">
      <c r="A1421" s="33"/>
      <c r="B1421" s="34"/>
      <c r="C1421" s="38"/>
    </row>
    <row r="1422" spans="1:3" ht="12.75">
      <c r="A1422" s="33"/>
      <c r="B1422" s="34"/>
      <c r="C1422" s="38"/>
    </row>
    <row r="1423" spans="1:3" ht="12.75">
      <c r="A1423" s="33"/>
      <c r="B1423" s="34"/>
      <c r="C1423" s="38"/>
    </row>
    <row r="1424" spans="1:3" ht="12.75">
      <c r="A1424" s="33"/>
      <c r="B1424" s="34"/>
      <c r="C1424" s="38"/>
    </row>
    <row r="1425" spans="1:3" ht="12.75">
      <c r="A1425" s="33"/>
      <c r="B1425" s="34"/>
      <c r="C1425" s="38"/>
    </row>
    <row r="1426" spans="1:3" ht="12.75">
      <c r="A1426" s="33"/>
      <c r="B1426" s="34"/>
      <c r="C1426" s="38"/>
    </row>
    <row r="1427" spans="1:3" ht="12.75">
      <c r="A1427" s="33"/>
      <c r="B1427" s="34"/>
      <c r="C1427" s="38"/>
    </row>
    <row r="1428" spans="1:3" ht="12.75">
      <c r="A1428" s="33"/>
      <c r="B1428" s="34"/>
      <c r="C1428" s="38"/>
    </row>
    <row r="1429" spans="1:3" ht="12.75">
      <c r="A1429" s="33"/>
      <c r="B1429" s="34"/>
      <c r="C1429" s="38"/>
    </row>
    <row r="1430" spans="1:3" ht="12.75">
      <c r="A1430" s="33"/>
      <c r="B1430" s="34"/>
      <c r="C1430" s="38"/>
    </row>
    <row r="1431" spans="1:3" ht="12.75">
      <c r="A1431" s="33"/>
      <c r="B1431" s="34"/>
      <c r="C1431" s="38"/>
    </row>
    <row r="1432" spans="1:3" ht="12.75">
      <c r="A1432" s="33"/>
      <c r="B1432" s="34"/>
      <c r="C1432" s="38"/>
    </row>
    <row r="1433" spans="1:3" ht="12.75">
      <c r="A1433" s="33"/>
      <c r="B1433" s="34"/>
      <c r="C1433" s="38"/>
    </row>
    <row r="1434" spans="1:3" ht="12.75">
      <c r="A1434" s="33"/>
      <c r="B1434" s="34"/>
      <c r="C1434" s="38"/>
    </row>
    <row r="1435" spans="1:3" ht="12.75">
      <c r="A1435" s="33"/>
      <c r="B1435" s="34"/>
      <c r="C1435" s="38"/>
    </row>
    <row r="1436" spans="1:3" ht="12.75">
      <c r="A1436" s="33"/>
      <c r="B1436" s="34"/>
      <c r="C1436" s="38"/>
    </row>
    <row r="1437" spans="1:3" ht="12.75">
      <c r="A1437" s="33"/>
      <c r="B1437" s="34"/>
      <c r="C1437" s="38"/>
    </row>
    <row r="1438" spans="1:3" ht="12.75">
      <c r="A1438" s="33"/>
      <c r="B1438" s="34"/>
      <c r="C1438" s="38"/>
    </row>
    <row r="1439" spans="1:3" ht="12.75">
      <c r="A1439" s="33"/>
      <c r="B1439" s="34"/>
      <c r="C1439" s="38"/>
    </row>
    <row r="1440" spans="1:3" ht="12.75">
      <c r="A1440" s="33"/>
      <c r="B1440" s="34"/>
      <c r="C1440" s="38"/>
    </row>
    <row r="1441" spans="1:3" ht="12.75">
      <c r="A1441" s="33"/>
      <c r="B1441" s="34"/>
      <c r="C1441" s="38"/>
    </row>
    <row r="1442" spans="1:3" ht="12.75">
      <c r="A1442" s="33"/>
      <c r="B1442" s="34"/>
      <c r="C1442" s="38"/>
    </row>
    <row r="1443" spans="1:3" ht="12.75">
      <c r="A1443" s="33"/>
      <c r="B1443" s="34"/>
      <c r="C1443" s="38"/>
    </row>
    <row r="1444" spans="1:3" ht="12.75">
      <c r="A1444" s="33"/>
      <c r="B1444" s="34"/>
      <c r="C1444" s="38"/>
    </row>
    <row r="1445" spans="1:3" ht="12.75">
      <c r="A1445" s="33"/>
      <c r="B1445" s="34"/>
      <c r="C1445" s="38"/>
    </row>
    <row r="1446" spans="1:3" ht="12.75">
      <c r="A1446" s="33"/>
      <c r="B1446" s="34"/>
      <c r="C1446" s="38"/>
    </row>
    <row r="1447" spans="1:3" ht="12.75">
      <c r="A1447" s="33"/>
      <c r="B1447" s="34"/>
      <c r="C1447" s="38"/>
    </row>
    <row r="1448" spans="1:3" ht="12.75">
      <c r="A1448" s="33"/>
      <c r="B1448" s="34"/>
      <c r="C1448" s="38"/>
    </row>
    <row r="1449" spans="1:3" ht="12.75">
      <c r="A1449" s="33"/>
      <c r="B1449" s="34"/>
      <c r="C1449" s="38"/>
    </row>
    <row r="1450" spans="1:3" ht="12.75">
      <c r="A1450" s="33"/>
      <c r="B1450" s="34"/>
      <c r="C1450" s="38"/>
    </row>
    <row r="1451" spans="1:3" ht="12.75">
      <c r="A1451" s="33"/>
      <c r="B1451" s="34"/>
      <c r="C1451" s="38"/>
    </row>
    <row r="1452" spans="1:3" ht="12.75">
      <c r="A1452" s="33"/>
      <c r="B1452" s="34"/>
      <c r="C1452" s="38"/>
    </row>
    <row r="1453" spans="1:3" ht="12.75">
      <c r="A1453" s="33"/>
      <c r="B1453" s="34"/>
      <c r="C1453" s="38"/>
    </row>
    <row r="1454" spans="1:3" ht="12.75">
      <c r="A1454" s="33"/>
      <c r="B1454" s="34"/>
      <c r="C1454" s="38"/>
    </row>
    <row r="1455" spans="1:3" ht="12.75">
      <c r="A1455" s="33"/>
      <c r="B1455" s="34"/>
      <c r="C1455" s="38"/>
    </row>
    <row r="1456" spans="1:3" ht="12.75">
      <c r="A1456" s="33"/>
      <c r="B1456" s="34"/>
      <c r="C1456" s="38"/>
    </row>
    <row r="1457" spans="1:3" ht="12.75">
      <c r="A1457" s="33"/>
      <c r="B1457" s="34"/>
      <c r="C1457" s="38"/>
    </row>
    <row r="1458" spans="1:3" ht="12.75">
      <c r="A1458" s="33"/>
      <c r="B1458" s="34"/>
      <c r="C1458" s="38"/>
    </row>
    <row r="1459" spans="1:3" ht="12.75">
      <c r="A1459" s="33"/>
      <c r="B1459" s="34"/>
      <c r="C1459" s="38"/>
    </row>
    <row r="1460" spans="1:3" ht="12.75">
      <c r="A1460" s="33"/>
      <c r="B1460" s="34"/>
      <c r="C1460" s="38"/>
    </row>
    <row r="1461" spans="1:3" ht="12.75">
      <c r="A1461" s="33"/>
      <c r="B1461" s="34"/>
      <c r="C1461" s="38"/>
    </row>
    <row r="1462" spans="1:3" ht="12.75">
      <c r="A1462" s="33"/>
      <c r="B1462" s="34"/>
      <c r="C1462" s="38"/>
    </row>
    <row r="1463" spans="1:3" ht="12.75">
      <c r="A1463" s="33"/>
      <c r="B1463" s="34"/>
      <c r="C1463" s="38"/>
    </row>
    <row r="1464" spans="1:3" ht="12.75">
      <c r="A1464" s="33"/>
      <c r="B1464" s="34"/>
      <c r="C1464" s="38"/>
    </row>
    <row r="1465" spans="1:3" ht="12.75">
      <c r="A1465" s="33"/>
      <c r="B1465" s="34"/>
      <c r="C1465" s="38"/>
    </row>
    <row r="1466" spans="1:3" ht="12.75">
      <c r="A1466" s="33"/>
      <c r="B1466" s="34"/>
      <c r="C1466" s="38"/>
    </row>
    <row r="1467" spans="1:3" ht="12.75">
      <c r="A1467" s="33"/>
      <c r="B1467" s="34"/>
      <c r="C1467" s="38"/>
    </row>
    <row r="1468" spans="1:3" ht="12.75">
      <c r="A1468" s="33"/>
      <c r="B1468" s="34"/>
      <c r="C1468" s="38"/>
    </row>
    <row r="1469" spans="1:3" ht="12.75">
      <c r="A1469" s="33"/>
      <c r="B1469" s="34"/>
      <c r="C1469" s="38"/>
    </row>
    <row r="1470" spans="1:3" ht="12.75">
      <c r="A1470" s="33"/>
      <c r="B1470" s="34"/>
      <c r="C1470" s="38"/>
    </row>
    <row r="1471" spans="1:3" ht="12.75">
      <c r="A1471" s="33"/>
      <c r="B1471" s="34"/>
      <c r="C1471" s="38"/>
    </row>
    <row r="1472" spans="1:3" ht="12.75">
      <c r="A1472" s="33"/>
      <c r="B1472" s="34"/>
      <c r="C1472" s="38"/>
    </row>
    <row r="1473" spans="1:3" ht="12.75">
      <c r="A1473" s="33"/>
      <c r="B1473" s="34"/>
      <c r="C1473" s="38"/>
    </row>
    <row r="1474" spans="1:3" ht="12.75">
      <c r="A1474" s="33"/>
      <c r="B1474" s="34"/>
      <c r="C1474" s="38"/>
    </row>
    <row r="1475" spans="1:3" ht="12.75">
      <c r="A1475" s="33"/>
      <c r="B1475" s="34"/>
      <c r="C1475" s="38"/>
    </row>
    <row r="1476" spans="1:3" ht="12.75">
      <c r="A1476" s="33"/>
      <c r="B1476" s="34"/>
      <c r="C1476" s="38"/>
    </row>
    <row r="1477" spans="1:3" ht="12.75">
      <c r="A1477" s="33"/>
      <c r="B1477" s="34"/>
      <c r="C1477" s="38"/>
    </row>
    <row r="1478" spans="1:3" ht="12.75">
      <c r="A1478" s="33"/>
      <c r="B1478" s="34"/>
      <c r="C1478" s="38"/>
    </row>
    <row r="1479" spans="1:3" ht="12.75">
      <c r="A1479" s="33"/>
      <c r="B1479" s="34"/>
      <c r="C1479" s="38"/>
    </row>
    <row r="1480" spans="1:3" ht="12.75">
      <c r="A1480" s="33"/>
      <c r="B1480" s="34"/>
      <c r="C1480" s="38"/>
    </row>
    <row r="1481" spans="1:3" ht="12.75">
      <c r="A1481" s="33"/>
      <c r="B1481" s="34"/>
      <c r="C1481" s="38"/>
    </row>
    <row r="1482" spans="1:3" ht="12.75">
      <c r="A1482" s="33"/>
      <c r="B1482" s="34"/>
      <c r="C1482" s="38"/>
    </row>
    <row r="1483" spans="1:3" ht="12.75">
      <c r="A1483" s="33"/>
      <c r="B1483" s="34"/>
      <c r="C1483" s="38"/>
    </row>
    <row r="1484" spans="1:3" ht="12.75">
      <c r="A1484" s="33"/>
      <c r="B1484" s="34"/>
      <c r="C1484" s="38"/>
    </row>
    <row r="1485" spans="1:3" ht="12.75">
      <c r="A1485" s="33"/>
      <c r="B1485" s="34"/>
      <c r="C1485" s="38"/>
    </row>
    <row r="1486" spans="1:3" ht="12.75">
      <c r="A1486" s="33"/>
      <c r="B1486" s="34"/>
      <c r="C1486" s="38"/>
    </row>
    <row r="1487" spans="1:3" ht="12.75">
      <c r="A1487" s="33"/>
      <c r="B1487" s="34"/>
      <c r="C1487" s="38"/>
    </row>
    <row r="1488" spans="1:3" ht="12.75">
      <c r="A1488" s="33"/>
      <c r="B1488" s="34"/>
      <c r="C1488" s="38"/>
    </row>
    <row r="1489" spans="1:3" ht="12.75">
      <c r="A1489" s="33"/>
      <c r="B1489" s="34"/>
      <c r="C1489" s="38"/>
    </row>
    <row r="1490" spans="1:3" ht="12.75">
      <c r="A1490" s="33"/>
      <c r="B1490" s="34"/>
      <c r="C1490" s="38"/>
    </row>
    <row r="1491" spans="1:3" ht="12.75">
      <c r="A1491" s="33"/>
      <c r="B1491" s="34"/>
      <c r="C1491" s="38"/>
    </row>
    <row r="1492" spans="1:3" ht="12.75">
      <c r="A1492" s="33"/>
      <c r="B1492" s="34"/>
      <c r="C1492" s="38"/>
    </row>
    <row r="1493" spans="1:3" ht="12.75">
      <c r="A1493" s="33"/>
      <c r="B1493" s="34"/>
      <c r="C1493" s="38"/>
    </row>
    <row r="1494" spans="1:3" ht="12.75">
      <c r="A1494" s="33"/>
      <c r="B1494" s="34"/>
      <c r="C1494" s="38"/>
    </row>
    <row r="1495" spans="1:3" ht="12.75">
      <c r="A1495" s="33"/>
      <c r="B1495" s="34"/>
      <c r="C1495" s="38"/>
    </row>
    <row r="1496" spans="1:3" ht="12.75">
      <c r="A1496" s="33"/>
      <c r="B1496" s="34"/>
      <c r="C1496" s="38"/>
    </row>
    <row r="1497" spans="1:3" ht="12.75">
      <c r="A1497" s="33"/>
      <c r="B1497" s="34"/>
      <c r="C1497" s="38"/>
    </row>
    <row r="1498" spans="1:3" ht="12.75">
      <c r="A1498" s="33"/>
      <c r="B1498" s="34"/>
      <c r="C1498" s="38"/>
    </row>
    <row r="1499" spans="1:3" ht="12.75">
      <c r="A1499" s="33"/>
      <c r="B1499" s="34"/>
      <c r="C1499" s="38"/>
    </row>
    <row r="1500" spans="1:3" ht="12.75">
      <c r="A1500" s="33"/>
      <c r="B1500" s="34"/>
      <c r="C1500" s="38"/>
    </row>
    <row r="1501" spans="1:3" ht="12.75">
      <c r="A1501" s="33"/>
      <c r="B1501" s="34"/>
      <c r="C1501" s="38"/>
    </row>
    <row r="1502" spans="1:3" ht="12.75">
      <c r="A1502" s="33"/>
      <c r="B1502" s="34"/>
      <c r="C1502" s="38"/>
    </row>
    <row r="1503" spans="1:3" ht="12.75">
      <c r="A1503" s="33"/>
      <c r="B1503" s="34"/>
      <c r="C1503" s="38"/>
    </row>
    <row r="1504" spans="1:3" ht="12.75">
      <c r="A1504" s="33"/>
      <c r="B1504" s="34"/>
      <c r="C1504" s="38"/>
    </row>
    <row r="1505" spans="1:3" ht="12.75">
      <c r="A1505" s="33"/>
      <c r="B1505" s="34"/>
      <c r="C1505" s="38"/>
    </row>
    <row r="1506" spans="1:3" ht="12.75">
      <c r="A1506" s="33"/>
      <c r="B1506" s="34"/>
      <c r="C1506" s="38"/>
    </row>
    <row r="1507" spans="1:3" ht="12.75">
      <c r="A1507" s="33"/>
      <c r="B1507" s="34"/>
      <c r="C1507" s="38"/>
    </row>
    <row r="1508" spans="1:3" ht="12.75">
      <c r="A1508" s="33"/>
      <c r="B1508" s="34"/>
      <c r="C1508" s="38"/>
    </row>
    <row r="1509" spans="1:3" ht="12.75">
      <c r="A1509" s="33"/>
      <c r="B1509" s="34"/>
      <c r="C1509" s="38"/>
    </row>
    <row r="1510" spans="1:3" ht="12.75">
      <c r="A1510" s="33"/>
      <c r="B1510" s="34"/>
      <c r="C1510" s="38"/>
    </row>
    <row r="1511" spans="1:3" ht="12.75">
      <c r="A1511" s="33"/>
      <c r="B1511" s="34"/>
      <c r="C1511" s="38"/>
    </row>
    <row r="1512" spans="1:3" ht="12.75">
      <c r="A1512" s="33"/>
      <c r="B1512" s="34"/>
      <c r="C1512" s="38"/>
    </row>
    <row r="1513" spans="1:3" ht="12.75">
      <c r="A1513" s="33"/>
      <c r="B1513" s="34"/>
      <c r="C1513" s="38"/>
    </row>
    <row r="1514" spans="1:3" ht="12.75">
      <c r="A1514" s="33"/>
      <c r="B1514" s="34"/>
      <c r="C1514" s="38"/>
    </row>
    <row r="1515" spans="1:3" ht="12.75">
      <c r="A1515" s="33"/>
      <c r="B1515" s="34"/>
      <c r="C1515" s="38"/>
    </row>
    <row r="1516" spans="1:3" ht="12.75">
      <c r="A1516" s="33"/>
      <c r="B1516" s="34"/>
      <c r="C1516" s="38"/>
    </row>
    <row r="1517" spans="1:3" ht="12.75">
      <c r="A1517" s="33"/>
      <c r="B1517" s="34"/>
      <c r="C1517" s="38"/>
    </row>
    <row r="1518" spans="1:3" ht="12.75">
      <c r="A1518" s="33"/>
      <c r="B1518" s="34"/>
      <c r="C1518" s="38"/>
    </row>
    <row r="1519" spans="1:3" ht="12.75">
      <c r="A1519" s="33"/>
      <c r="B1519" s="34"/>
      <c r="C1519" s="38"/>
    </row>
    <row r="1520" spans="1:3" ht="12.75">
      <c r="A1520" s="33"/>
      <c r="B1520" s="34"/>
      <c r="C1520" s="38"/>
    </row>
    <row r="1521" spans="1:3" ht="12.75">
      <c r="A1521" s="33"/>
      <c r="B1521" s="34"/>
      <c r="C1521" s="38"/>
    </row>
    <row r="1522" spans="1:3" ht="12.75">
      <c r="A1522" s="33"/>
      <c r="B1522" s="34"/>
      <c r="C1522" s="38"/>
    </row>
    <row r="1523" spans="1:3" ht="12.75">
      <c r="A1523" s="33"/>
      <c r="B1523" s="34"/>
      <c r="C1523" s="38"/>
    </row>
    <row r="1524" spans="1:3" ht="12.75">
      <c r="A1524" s="33"/>
      <c r="B1524" s="34"/>
      <c r="C1524" s="38"/>
    </row>
    <row r="1525" spans="1:3" ht="12.75">
      <c r="A1525" s="33"/>
      <c r="B1525" s="34"/>
      <c r="C1525" s="38"/>
    </row>
    <row r="1526" spans="1:3" ht="12.75">
      <c r="A1526" s="33"/>
      <c r="B1526" s="34"/>
      <c r="C1526" s="38"/>
    </row>
    <row r="1527" spans="1:3" ht="12.75">
      <c r="A1527" s="33"/>
      <c r="B1527" s="34"/>
      <c r="C1527" s="38"/>
    </row>
    <row r="1528" spans="1:3" ht="12.75">
      <c r="A1528" s="33"/>
      <c r="B1528" s="34"/>
      <c r="C1528" s="38"/>
    </row>
    <row r="1529" spans="1:3" ht="12.75">
      <c r="A1529" s="33"/>
      <c r="B1529" s="34"/>
      <c r="C1529" s="38"/>
    </row>
    <row r="1530" spans="1:3" ht="12.75">
      <c r="A1530" s="33"/>
      <c r="B1530" s="34"/>
      <c r="C1530" s="38"/>
    </row>
    <row r="1531" spans="1:3" ht="12.75">
      <c r="A1531" s="33"/>
      <c r="B1531" s="34"/>
      <c r="C1531" s="38"/>
    </row>
    <row r="1532" spans="1:3" ht="12.75">
      <c r="A1532" s="33"/>
      <c r="B1532" s="34"/>
      <c r="C1532" s="38"/>
    </row>
    <row r="1533" spans="1:3" ht="12.75">
      <c r="A1533" s="33"/>
      <c r="B1533" s="34"/>
      <c r="C1533" s="38"/>
    </row>
    <row r="1534" spans="1:3" ht="12.75">
      <c r="A1534" s="33"/>
      <c r="B1534" s="34"/>
      <c r="C1534" s="38"/>
    </row>
    <row r="1535" spans="1:3" ht="12.75">
      <c r="A1535" s="33"/>
      <c r="B1535" s="34"/>
      <c r="C1535" s="38"/>
    </row>
    <row r="1536" spans="1:3" ht="12.75">
      <c r="A1536" s="33"/>
      <c r="B1536" s="34"/>
      <c r="C1536" s="38"/>
    </row>
    <row r="1537" spans="1:3" ht="12.75">
      <c r="A1537" s="33"/>
      <c r="B1537" s="34"/>
      <c r="C1537" s="38"/>
    </row>
    <row r="1538" spans="1:3" ht="12.75">
      <c r="A1538" s="33"/>
      <c r="B1538" s="34"/>
      <c r="C1538" s="38"/>
    </row>
    <row r="1539" spans="1:3" ht="12.75">
      <c r="A1539" s="33"/>
      <c r="B1539" s="34"/>
      <c r="C1539" s="38"/>
    </row>
    <row r="1540" spans="1:3" ht="12.75">
      <c r="A1540" s="33"/>
      <c r="B1540" s="34"/>
      <c r="C1540" s="38"/>
    </row>
    <row r="1541" spans="1:3" ht="12.75">
      <c r="A1541" s="33"/>
      <c r="B1541" s="34"/>
      <c r="C1541" s="38"/>
    </row>
    <row r="1542" spans="1:3" ht="12.75">
      <c r="A1542" s="33"/>
      <c r="B1542" s="34"/>
      <c r="C1542" s="38"/>
    </row>
    <row r="1543" spans="1:3" ht="12.75">
      <c r="A1543" s="33"/>
      <c r="B1543" s="34"/>
      <c r="C1543" s="38"/>
    </row>
    <row r="1544" spans="1:3" ht="12.75">
      <c r="A1544" s="33"/>
      <c r="B1544" s="34"/>
      <c r="C1544" s="38"/>
    </row>
    <row r="1545" spans="1:3" ht="12.75">
      <c r="A1545" s="33"/>
      <c r="B1545" s="34"/>
      <c r="C1545" s="38"/>
    </row>
    <row r="1546" spans="1:3" ht="12.75">
      <c r="A1546" s="33"/>
      <c r="B1546" s="34"/>
      <c r="C1546" s="38"/>
    </row>
    <row r="1547" spans="1:3" ht="12.75">
      <c r="A1547" s="33"/>
      <c r="B1547" s="34"/>
      <c r="C1547" s="38"/>
    </row>
    <row r="1548" spans="1:3" ht="12.75">
      <c r="A1548" s="33"/>
      <c r="B1548" s="34"/>
      <c r="C1548" s="38"/>
    </row>
    <row r="1549" spans="1:3" ht="12.75">
      <c r="A1549" s="33"/>
      <c r="B1549" s="34"/>
      <c r="C1549" s="38"/>
    </row>
    <row r="1550" spans="1:3" ht="12.75">
      <c r="A1550" s="33"/>
      <c r="B1550" s="34"/>
      <c r="C1550" s="38"/>
    </row>
    <row r="1551" spans="1:3" ht="12.75">
      <c r="A1551" s="33"/>
      <c r="B1551" s="34"/>
      <c r="C1551" s="38"/>
    </row>
    <row r="1552" spans="1:3" ht="12.75">
      <c r="A1552" s="33"/>
      <c r="B1552" s="34"/>
      <c r="C1552" s="38"/>
    </row>
    <row r="1553" spans="1:3" ht="12.75">
      <c r="A1553" s="33"/>
      <c r="B1553" s="34"/>
      <c r="C1553" s="38"/>
    </row>
    <row r="1554" spans="1:3" ht="12.75">
      <c r="A1554" s="33"/>
      <c r="B1554" s="34"/>
      <c r="C1554" s="38"/>
    </row>
    <row r="1555" spans="1:3" ht="12.75">
      <c r="A1555" s="33"/>
      <c r="B1555" s="34"/>
      <c r="C1555" s="38"/>
    </row>
    <row r="1556" spans="1:3" ht="12.75">
      <c r="A1556" s="33"/>
      <c r="B1556" s="34"/>
      <c r="C1556" s="38"/>
    </row>
    <row r="1557" spans="1:3" ht="12.75">
      <c r="A1557" s="33"/>
      <c r="B1557" s="34"/>
      <c r="C1557" s="38"/>
    </row>
    <row r="1558" spans="1:3" ht="12.75">
      <c r="A1558" s="33"/>
      <c r="B1558" s="34"/>
      <c r="C1558" s="38"/>
    </row>
    <row r="1559" spans="1:3" ht="12.75">
      <c r="A1559" s="33"/>
      <c r="B1559" s="34"/>
      <c r="C1559" s="38"/>
    </row>
    <row r="1560" spans="1:3" ht="12.75">
      <c r="A1560" s="33"/>
      <c r="B1560" s="34"/>
      <c r="C1560" s="38"/>
    </row>
    <row r="1561" spans="1:3" ht="12.75">
      <c r="A1561" s="33"/>
      <c r="B1561" s="34"/>
      <c r="C1561" s="38"/>
    </row>
    <row r="1562" spans="1:3" ht="12.75">
      <c r="A1562" s="33"/>
      <c r="B1562" s="34"/>
      <c r="C1562" s="38"/>
    </row>
    <row r="1563" spans="1:3" ht="12.75">
      <c r="A1563" s="33"/>
      <c r="B1563" s="34"/>
      <c r="C1563" s="38"/>
    </row>
    <row r="1564" spans="1:3" ht="12.75">
      <c r="A1564" s="33"/>
      <c r="B1564" s="34"/>
      <c r="C1564" s="38"/>
    </row>
    <row r="1565" spans="1:3" ht="12.75">
      <c r="A1565" s="33"/>
      <c r="B1565" s="34"/>
      <c r="C1565" s="38"/>
    </row>
    <row r="1566" spans="1:3" ht="12.75">
      <c r="A1566" s="33"/>
      <c r="B1566" s="34"/>
      <c r="C1566" s="38"/>
    </row>
    <row r="1567" spans="1:3" ht="12.75">
      <c r="A1567" s="33"/>
      <c r="B1567" s="34"/>
      <c r="C1567" s="38"/>
    </row>
    <row r="1568" spans="1:3" ht="12.75">
      <c r="A1568" s="33"/>
      <c r="B1568" s="34"/>
      <c r="C1568" s="38"/>
    </row>
    <row r="1569" spans="1:3" ht="12.75">
      <c r="A1569" s="33"/>
      <c r="B1569" s="34"/>
      <c r="C1569" s="38"/>
    </row>
    <row r="1570" spans="1:3" ht="12.75">
      <c r="A1570" s="33"/>
      <c r="B1570" s="34"/>
      <c r="C1570" s="38"/>
    </row>
    <row r="1571" spans="1:3" ht="12.75">
      <c r="A1571" s="33"/>
      <c r="B1571" s="34"/>
      <c r="C1571" s="38"/>
    </row>
    <row r="1572" spans="1:3" ht="12.75">
      <c r="A1572" s="33"/>
      <c r="B1572" s="34"/>
      <c r="C1572" s="38"/>
    </row>
    <row r="1573" spans="1:3" ht="12.75">
      <c r="A1573" s="33"/>
      <c r="B1573" s="34"/>
      <c r="C1573" s="38"/>
    </row>
    <row r="1574" spans="1:3" ht="12.75">
      <c r="A1574" s="33"/>
      <c r="B1574" s="34"/>
      <c r="C1574" s="38"/>
    </row>
    <row r="1575" spans="1:3" ht="12.75">
      <c r="A1575" s="33"/>
      <c r="B1575" s="34"/>
      <c r="C1575" s="38"/>
    </row>
    <row r="1576" spans="1:2" ht="12.75">
      <c r="A1576" s="33"/>
      <c r="B1576" s="34"/>
    </row>
  </sheetData>
  <sheetProtection/>
  <mergeCells count="9">
    <mergeCell ref="A9:A10"/>
    <mergeCell ref="B9:B10"/>
    <mergeCell ref="C9:C10"/>
    <mergeCell ref="B1:C1"/>
    <mergeCell ref="B2:C2"/>
    <mergeCell ref="B3:C3"/>
    <mergeCell ref="A6:C6"/>
    <mergeCell ref="A7:C7"/>
    <mergeCell ref="B4:D4"/>
  </mergeCells>
  <printOptions/>
  <pageMargins left="0" right="0" top="0" bottom="0" header="0" footer="0"/>
  <pageSetup fitToHeight="2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zoomScalePageLayoutView="0" workbookViewId="0" topLeftCell="A1">
      <selection activeCell="A3" sqref="A3:C3"/>
    </sheetView>
  </sheetViews>
  <sheetFormatPr defaultColWidth="8.7109375" defaultRowHeight="15"/>
  <cols>
    <col min="1" max="1" width="16.7109375" style="210" customWidth="1"/>
    <col min="2" max="2" width="23.7109375" style="210" customWidth="1"/>
    <col min="3" max="3" width="84.421875" style="210" customWidth="1"/>
    <col min="4" max="16384" width="8.7109375" style="210" customWidth="1"/>
  </cols>
  <sheetData>
    <row r="1" spans="1:3" ht="15.75">
      <c r="A1" s="199"/>
      <c r="B1" s="199"/>
      <c r="C1" s="187" t="s">
        <v>648</v>
      </c>
    </row>
    <row r="2" spans="1:3" ht="15.75">
      <c r="A2" s="199"/>
      <c r="B2" s="199"/>
      <c r="C2" s="187" t="s">
        <v>990</v>
      </c>
    </row>
    <row r="3" spans="1:3" ht="15.75">
      <c r="A3" s="262" t="s">
        <v>992</v>
      </c>
      <c r="B3" s="262"/>
      <c r="C3" s="262"/>
    </row>
    <row r="4" spans="1:3" ht="15.75">
      <c r="A4" s="199"/>
      <c r="B4" s="199"/>
      <c r="C4" s="187"/>
    </row>
    <row r="5" spans="1:3" ht="50.25" customHeight="1">
      <c r="A5" s="269" t="s">
        <v>649</v>
      </c>
      <c r="B5" s="269"/>
      <c r="C5" s="269"/>
    </row>
    <row r="6" spans="1:3" ht="15.75" customHeight="1">
      <c r="A6" s="271" t="s">
        <v>22</v>
      </c>
      <c r="B6" s="272"/>
      <c r="C6" s="273" t="s">
        <v>111</v>
      </c>
    </row>
    <row r="7" spans="1:3" ht="47.25">
      <c r="A7" s="44" t="s">
        <v>290</v>
      </c>
      <c r="B7" s="44" t="s">
        <v>291</v>
      </c>
      <c r="C7" s="274"/>
    </row>
    <row r="8" spans="1:3" ht="15.75" customHeight="1">
      <c r="A8" s="270" t="s">
        <v>23</v>
      </c>
      <c r="B8" s="270"/>
      <c r="C8" s="270"/>
    </row>
    <row r="9" spans="1:3" ht="31.5">
      <c r="A9" s="188">
        <v>995</v>
      </c>
      <c r="B9" s="188" t="s">
        <v>24</v>
      </c>
      <c r="C9" s="189" t="s">
        <v>5</v>
      </c>
    </row>
    <row r="10" spans="1:3" ht="31.5">
      <c r="A10" s="188">
        <v>995</v>
      </c>
      <c r="B10" s="188" t="s">
        <v>25</v>
      </c>
      <c r="C10" s="189" t="s">
        <v>5</v>
      </c>
    </row>
    <row r="11" spans="1:3" ht="78.75">
      <c r="A11" s="188">
        <v>995</v>
      </c>
      <c r="B11" s="188" t="s">
        <v>26</v>
      </c>
      <c r="C11" s="189" t="s">
        <v>6</v>
      </c>
    </row>
    <row r="12" spans="1:3" ht="78.75">
      <c r="A12" s="188">
        <v>995</v>
      </c>
      <c r="B12" s="188" t="s">
        <v>27</v>
      </c>
      <c r="C12" s="189" t="s">
        <v>6</v>
      </c>
    </row>
    <row r="13" spans="1:3" ht="31.5">
      <c r="A13" s="188">
        <v>995</v>
      </c>
      <c r="B13" s="188" t="s">
        <v>28</v>
      </c>
      <c r="C13" s="190" t="s">
        <v>7</v>
      </c>
    </row>
    <row r="14" spans="1:3" ht="31.5">
      <c r="A14" s="188">
        <v>995</v>
      </c>
      <c r="B14" s="188" t="s">
        <v>29</v>
      </c>
      <c r="C14" s="190" t="s">
        <v>9</v>
      </c>
    </row>
    <row r="15" spans="1:3" ht="31.5">
      <c r="A15" s="188">
        <v>995</v>
      </c>
      <c r="B15" s="200" t="s">
        <v>30</v>
      </c>
      <c r="C15" s="201" t="s">
        <v>12</v>
      </c>
    </row>
    <row r="16" spans="1:3" ht="31.5">
      <c r="A16" s="188">
        <v>995</v>
      </c>
      <c r="B16" s="188" t="s">
        <v>83</v>
      </c>
      <c r="C16" s="190" t="s">
        <v>84</v>
      </c>
    </row>
    <row r="17" spans="1:3" ht="31.5">
      <c r="A17" s="188">
        <v>995</v>
      </c>
      <c r="B17" s="200" t="s">
        <v>31</v>
      </c>
      <c r="C17" s="201" t="s">
        <v>13</v>
      </c>
    </row>
    <row r="18" spans="1:3" ht="31.5">
      <c r="A18" s="188">
        <v>995</v>
      </c>
      <c r="B18" s="200" t="s">
        <v>32</v>
      </c>
      <c r="C18" s="201" t="s">
        <v>19</v>
      </c>
    </row>
    <row r="19" spans="1:3" ht="63">
      <c r="A19" s="202">
        <v>995</v>
      </c>
      <c r="B19" s="202" t="s">
        <v>132</v>
      </c>
      <c r="C19" s="203" t="s">
        <v>134</v>
      </c>
    </row>
    <row r="20" spans="1:3" ht="47.25">
      <c r="A20" s="202">
        <v>995</v>
      </c>
      <c r="B20" s="202" t="s">
        <v>133</v>
      </c>
      <c r="C20" s="203" t="s">
        <v>135</v>
      </c>
    </row>
    <row r="21" spans="1:3" ht="47.25">
      <c r="A21" s="41">
        <v>995</v>
      </c>
      <c r="B21" s="41" t="s">
        <v>33</v>
      </c>
      <c r="C21" s="42" t="s">
        <v>34</v>
      </c>
    </row>
    <row r="22" spans="1:3" ht="63">
      <c r="A22" s="45">
        <v>995</v>
      </c>
      <c r="B22" s="45" t="s">
        <v>35</v>
      </c>
      <c r="C22" s="43" t="s">
        <v>258</v>
      </c>
    </row>
    <row r="23" spans="1:3" ht="47.25">
      <c r="A23" s="45">
        <v>995</v>
      </c>
      <c r="B23" s="45" t="s">
        <v>142</v>
      </c>
      <c r="C23" s="43" t="s">
        <v>141</v>
      </c>
    </row>
    <row r="24" spans="1:3" ht="31.5">
      <c r="A24" s="41">
        <v>995</v>
      </c>
      <c r="B24" s="41" t="s">
        <v>36</v>
      </c>
      <c r="C24" s="42" t="s">
        <v>136</v>
      </c>
    </row>
    <row r="25" spans="1:3" ht="15.75">
      <c r="A25" s="41">
        <v>995</v>
      </c>
      <c r="B25" s="41" t="s">
        <v>137</v>
      </c>
      <c r="C25" s="42" t="s">
        <v>20</v>
      </c>
    </row>
    <row r="26" spans="1:3" ht="15.75">
      <c r="A26" s="41">
        <v>995</v>
      </c>
      <c r="B26" s="41" t="s">
        <v>138</v>
      </c>
      <c r="C26" s="42" t="s">
        <v>21</v>
      </c>
    </row>
    <row r="27" spans="1:3" ht="31.5">
      <c r="A27" s="41">
        <v>995</v>
      </c>
      <c r="B27" s="41" t="s">
        <v>661</v>
      </c>
      <c r="C27" s="42" t="s">
        <v>139</v>
      </c>
    </row>
    <row r="28" spans="1:3" ht="31.5">
      <c r="A28" s="41">
        <v>995</v>
      </c>
      <c r="B28" s="41" t="s">
        <v>662</v>
      </c>
      <c r="C28" s="42" t="s">
        <v>140</v>
      </c>
    </row>
    <row r="29" spans="1:3" ht="47.25">
      <c r="A29" s="191">
        <v>995</v>
      </c>
      <c r="B29" s="191" t="s">
        <v>664</v>
      </c>
      <c r="C29" s="192" t="s">
        <v>665</v>
      </c>
    </row>
    <row r="30" spans="1:3" ht="15.75">
      <c r="A30" s="188">
        <v>995</v>
      </c>
      <c r="B30" s="188" t="s">
        <v>663</v>
      </c>
      <c r="C30" s="190" t="s">
        <v>37</v>
      </c>
    </row>
    <row r="31" spans="1:3" ht="47.25">
      <c r="A31" s="188">
        <v>995</v>
      </c>
      <c r="B31" s="188" t="s">
        <v>666</v>
      </c>
      <c r="C31" s="190" t="s">
        <v>259</v>
      </c>
    </row>
    <row r="32" spans="1:3" ht="63">
      <c r="A32" s="188">
        <v>995</v>
      </c>
      <c r="B32" s="188" t="s">
        <v>667</v>
      </c>
      <c r="C32" s="190" t="s">
        <v>260</v>
      </c>
    </row>
    <row r="33" spans="1:3" ht="78.75">
      <c r="A33" s="188">
        <v>995</v>
      </c>
      <c r="B33" s="188" t="s">
        <v>668</v>
      </c>
      <c r="C33" s="190" t="s">
        <v>38</v>
      </c>
    </row>
    <row r="34" spans="1:3" ht="31.5">
      <c r="A34" s="188">
        <v>995</v>
      </c>
      <c r="B34" s="188" t="s">
        <v>669</v>
      </c>
      <c r="C34" s="190" t="s">
        <v>39</v>
      </c>
    </row>
    <row r="35" spans="1:3" ht="31.5">
      <c r="A35" s="193">
        <v>995</v>
      </c>
      <c r="B35" s="193" t="s">
        <v>670</v>
      </c>
      <c r="C35" s="194" t="s">
        <v>261</v>
      </c>
    </row>
    <row r="36" spans="1:3" ht="31.5">
      <c r="A36" s="188">
        <v>995</v>
      </c>
      <c r="B36" s="188" t="s">
        <v>671</v>
      </c>
      <c r="C36" s="190" t="s">
        <v>40</v>
      </c>
    </row>
    <row r="37" spans="1:3" ht="63">
      <c r="A37" s="188">
        <v>995</v>
      </c>
      <c r="B37" s="188" t="s">
        <v>748</v>
      </c>
      <c r="C37" s="190" t="s">
        <v>262</v>
      </c>
    </row>
    <row r="38" spans="1:4" ht="63">
      <c r="A38" s="188">
        <v>995</v>
      </c>
      <c r="B38" s="188" t="s">
        <v>749</v>
      </c>
      <c r="C38" s="190" t="s">
        <v>263</v>
      </c>
      <c r="D38" s="211"/>
    </row>
    <row r="39" spans="1:4" ht="31.5">
      <c r="A39" s="200">
        <v>995</v>
      </c>
      <c r="B39" s="188" t="s">
        <v>750</v>
      </c>
      <c r="C39" s="212" t="s">
        <v>41</v>
      </c>
      <c r="D39" s="213"/>
    </row>
    <row r="40" spans="1:4" ht="31.5">
      <c r="A40" s="188">
        <v>995</v>
      </c>
      <c r="B40" s="188" t="s">
        <v>751</v>
      </c>
      <c r="C40" s="189" t="s">
        <v>42</v>
      </c>
      <c r="D40" s="213"/>
    </row>
    <row r="41" spans="1:4" ht="15.75">
      <c r="A41" s="188">
        <v>995</v>
      </c>
      <c r="B41" s="188" t="s">
        <v>672</v>
      </c>
      <c r="C41" s="190" t="s">
        <v>43</v>
      </c>
      <c r="D41" s="214"/>
    </row>
    <row r="42" spans="1:4" ht="31.5">
      <c r="A42" s="188">
        <v>995</v>
      </c>
      <c r="B42" s="188" t="s">
        <v>673</v>
      </c>
      <c r="C42" s="190" t="s">
        <v>44</v>
      </c>
      <c r="D42" s="199"/>
    </row>
    <row r="43" spans="1:4" ht="47.25">
      <c r="A43" s="188">
        <v>995</v>
      </c>
      <c r="B43" s="188" t="s">
        <v>674</v>
      </c>
      <c r="C43" s="190" t="s">
        <v>264</v>
      </c>
      <c r="D43" s="199"/>
    </row>
    <row r="44" spans="1:4" ht="47.25">
      <c r="A44" s="193">
        <v>995</v>
      </c>
      <c r="B44" s="193" t="s">
        <v>675</v>
      </c>
      <c r="C44" s="194" t="s">
        <v>45</v>
      </c>
      <c r="D44" s="199"/>
    </row>
    <row r="45" spans="1:4" ht="31.5">
      <c r="A45" s="193">
        <v>995</v>
      </c>
      <c r="B45" s="193" t="s">
        <v>676</v>
      </c>
      <c r="C45" s="194" t="s">
        <v>46</v>
      </c>
      <c r="D45" s="199"/>
    </row>
    <row r="46" spans="1:4" ht="31.5">
      <c r="A46" s="193">
        <v>995</v>
      </c>
      <c r="B46" s="193" t="s">
        <v>677</v>
      </c>
      <c r="C46" s="194" t="s">
        <v>47</v>
      </c>
      <c r="D46" s="199"/>
    </row>
    <row r="47" spans="1:4" ht="31.5">
      <c r="A47" s="193">
        <v>995</v>
      </c>
      <c r="B47" s="193" t="s">
        <v>678</v>
      </c>
      <c r="C47" s="194" t="s">
        <v>48</v>
      </c>
      <c r="D47" s="199"/>
    </row>
    <row r="48" spans="1:4" ht="31.5">
      <c r="A48" s="188">
        <v>995</v>
      </c>
      <c r="B48" s="188" t="s">
        <v>679</v>
      </c>
      <c r="C48" s="190" t="s">
        <v>3</v>
      </c>
      <c r="D48" s="199"/>
    </row>
    <row r="49" spans="1:4" ht="47.25">
      <c r="A49" s="193">
        <v>995</v>
      </c>
      <c r="B49" s="193" t="s">
        <v>680</v>
      </c>
      <c r="C49" s="194" t="s">
        <v>49</v>
      </c>
      <c r="D49" s="199"/>
    </row>
    <row r="50" spans="1:4" ht="63">
      <c r="A50" s="193">
        <v>995</v>
      </c>
      <c r="B50" s="193" t="s">
        <v>681</v>
      </c>
      <c r="C50" s="194" t="s">
        <v>682</v>
      </c>
      <c r="D50" s="195"/>
    </row>
    <row r="51" spans="1:9" ht="15.75">
      <c r="A51" s="193">
        <v>995</v>
      </c>
      <c r="B51" s="193" t="s">
        <v>683</v>
      </c>
      <c r="C51" s="194" t="s">
        <v>50</v>
      </c>
      <c r="D51" s="199"/>
      <c r="E51" s="199"/>
      <c r="F51" s="199"/>
      <c r="G51" s="199"/>
      <c r="H51" s="199"/>
      <c r="I51" s="199"/>
    </row>
    <row r="52" spans="1:9" ht="47.25">
      <c r="A52" s="193">
        <v>995</v>
      </c>
      <c r="B52" s="193" t="s">
        <v>684</v>
      </c>
      <c r="C52" s="194" t="s">
        <v>51</v>
      </c>
      <c r="D52" s="199"/>
      <c r="E52" s="199"/>
      <c r="F52" s="199"/>
      <c r="G52" s="199"/>
      <c r="H52" s="199"/>
      <c r="I52" s="199"/>
    </row>
    <row r="53" spans="1:9" ht="47.25">
      <c r="A53" s="188">
        <v>995</v>
      </c>
      <c r="B53" s="188" t="s">
        <v>685</v>
      </c>
      <c r="C53" s="190" t="s">
        <v>52</v>
      </c>
      <c r="D53" s="199"/>
      <c r="E53" s="199"/>
      <c r="F53" s="199"/>
      <c r="G53" s="199"/>
      <c r="H53" s="199"/>
      <c r="I53" s="199"/>
    </row>
    <row r="54" spans="1:9" ht="31.5">
      <c r="A54" s="188">
        <v>995</v>
      </c>
      <c r="B54" s="188" t="s">
        <v>686</v>
      </c>
      <c r="C54" s="196" t="s">
        <v>53</v>
      </c>
      <c r="D54" s="199"/>
      <c r="E54" s="199"/>
      <c r="F54" s="199"/>
      <c r="G54" s="199"/>
      <c r="H54" s="199"/>
      <c r="I54" s="199"/>
    </row>
    <row r="55" spans="1:9" ht="47.25">
      <c r="A55" s="188">
        <v>995</v>
      </c>
      <c r="B55" s="188" t="s">
        <v>687</v>
      </c>
      <c r="C55" s="196" t="s">
        <v>233</v>
      </c>
      <c r="D55" s="199"/>
      <c r="E55" s="199"/>
      <c r="F55" s="199"/>
      <c r="G55" s="199"/>
      <c r="H55" s="199"/>
      <c r="I55" s="199"/>
    </row>
    <row r="56" spans="1:9" ht="47.25">
      <c r="A56" s="188">
        <v>995</v>
      </c>
      <c r="B56" s="188" t="s">
        <v>688</v>
      </c>
      <c r="C56" s="196" t="s">
        <v>143</v>
      </c>
      <c r="D56" s="199"/>
      <c r="E56" s="199"/>
      <c r="F56" s="199"/>
      <c r="G56" s="199"/>
      <c r="H56" s="199"/>
      <c r="I56" s="199"/>
    </row>
    <row r="57" spans="1:9" ht="31.5">
      <c r="A57" s="193">
        <v>995</v>
      </c>
      <c r="B57" s="193" t="s">
        <v>689</v>
      </c>
      <c r="C57" s="194" t="s">
        <v>54</v>
      </c>
      <c r="D57" s="199"/>
      <c r="E57" s="199"/>
      <c r="F57" s="199"/>
      <c r="G57" s="199"/>
      <c r="H57" s="199"/>
      <c r="I57" s="199"/>
    </row>
    <row r="58" spans="1:9" ht="31.5">
      <c r="A58" s="193">
        <v>995</v>
      </c>
      <c r="B58" s="193" t="s">
        <v>55</v>
      </c>
      <c r="C58" s="194" t="s">
        <v>56</v>
      </c>
      <c r="D58" s="195"/>
      <c r="E58" s="195"/>
      <c r="F58" s="195"/>
      <c r="G58" s="195"/>
      <c r="H58" s="195"/>
      <c r="I58" s="195"/>
    </row>
    <row r="59" spans="1:9" ht="78.75">
      <c r="A59" s="193">
        <v>995</v>
      </c>
      <c r="B59" s="193" t="s">
        <v>57</v>
      </c>
      <c r="C59" s="194" t="s">
        <v>58</v>
      </c>
      <c r="D59" s="195"/>
      <c r="E59" s="195"/>
      <c r="F59" s="195"/>
      <c r="G59" s="195"/>
      <c r="H59" s="204"/>
      <c r="I59" s="205"/>
    </row>
    <row r="60" spans="1:9" ht="47.25">
      <c r="A60" s="193">
        <v>995</v>
      </c>
      <c r="B60" s="193" t="s">
        <v>755</v>
      </c>
      <c r="C60" s="194" t="s">
        <v>756</v>
      </c>
      <c r="D60" s="195"/>
      <c r="E60" s="195"/>
      <c r="F60" s="195"/>
      <c r="G60" s="195"/>
      <c r="H60" s="204"/>
      <c r="I60" s="205"/>
    </row>
    <row r="61" spans="1:9" ht="31.5">
      <c r="A61" s="193">
        <v>995</v>
      </c>
      <c r="B61" s="193" t="s">
        <v>59</v>
      </c>
      <c r="C61" s="194" t="s">
        <v>60</v>
      </c>
      <c r="D61" s="199"/>
      <c r="E61" s="199"/>
      <c r="F61" s="199"/>
      <c r="G61" s="199"/>
      <c r="H61" s="199"/>
      <c r="I61" s="199"/>
    </row>
    <row r="62" spans="1:9" ht="31.5">
      <c r="A62" s="193">
        <v>995</v>
      </c>
      <c r="B62" s="193" t="s">
        <v>61</v>
      </c>
      <c r="C62" s="194" t="s">
        <v>62</v>
      </c>
      <c r="D62" s="199"/>
      <c r="E62" s="199"/>
      <c r="F62" s="199"/>
      <c r="G62" s="199"/>
      <c r="H62" s="199"/>
      <c r="I62" s="199"/>
    </row>
    <row r="63" spans="1:9" ht="47.25">
      <c r="A63" s="193">
        <v>995</v>
      </c>
      <c r="B63" s="193" t="s">
        <v>690</v>
      </c>
      <c r="C63" s="194" t="s">
        <v>691</v>
      </c>
      <c r="D63" s="199"/>
      <c r="E63" s="199"/>
      <c r="F63" s="199"/>
      <c r="G63" s="199"/>
      <c r="H63" s="199"/>
      <c r="I63" s="199"/>
    </row>
    <row r="64" spans="1:9" ht="47.25">
      <c r="A64" s="193">
        <v>995</v>
      </c>
      <c r="B64" s="193" t="s">
        <v>692</v>
      </c>
      <c r="C64" s="194" t="s">
        <v>63</v>
      </c>
      <c r="D64" s="199"/>
      <c r="E64" s="199"/>
      <c r="F64" s="199"/>
      <c r="G64" s="199"/>
      <c r="H64" s="199"/>
      <c r="I64" s="199"/>
    </row>
    <row r="65" spans="1:9" ht="31.5">
      <c r="A65" s="193">
        <v>995</v>
      </c>
      <c r="B65" s="193" t="s">
        <v>64</v>
      </c>
      <c r="C65" s="194" t="s">
        <v>65</v>
      </c>
      <c r="D65" s="199"/>
      <c r="E65" s="199"/>
      <c r="F65" s="199"/>
      <c r="G65" s="199"/>
      <c r="H65" s="199"/>
      <c r="I65" s="199"/>
    </row>
    <row r="66" spans="1:9" ht="47.25">
      <c r="A66" s="193">
        <v>995</v>
      </c>
      <c r="B66" s="193" t="s">
        <v>693</v>
      </c>
      <c r="C66" s="194" t="s">
        <v>66</v>
      </c>
      <c r="D66" s="199"/>
      <c r="E66" s="199"/>
      <c r="F66" s="199"/>
      <c r="G66" s="199"/>
      <c r="H66" s="199"/>
      <c r="I66" s="199"/>
    </row>
    <row r="67" spans="1:9" ht="45">
      <c r="A67" s="193">
        <v>995</v>
      </c>
      <c r="B67" s="193" t="s">
        <v>732</v>
      </c>
      <c r="C67" s="206" t="s">
        <v>733</v>
      </c>
      <c r="D67" s="199"/>
      <c r="E67" s="199"/>
      <c r="F67" s="199"/>
      <c r="G67" s="199"/>
      <c r="H67" s="199"/>
      <c r="I67" s="199"/>
    </row>
    <row r="68" spans="1:9" ht="45">
      <c r="A68" s="193">
        <v>995</v>
      </c>
      <c r="B68" s="193" t="s">
        <v>734</v>
      </c>
      <c r="C68" s="206" t="s">
        <v>735</v>
      </c>
      <c r="D68" s="199"/>
      <c r="E68" s="199"/>
      <c r="F68" s="199"/>
      <c r="G68" s="199"/>
      <c r="H68" s="199"/>
      <c r="I68" s="199"/>
    </row>
    <row r="69" spans="1:9" ht="15.75" customHeight="1">
      <c r="A69" s="193">
        <v>995</v>
      </c>
      <c r="B69" s="193" t="s">
        <v>736</v>
      </c>
      <c r="C69" s="206" t="s">
        <v>737</v>
      </c>
      <c r="D69" s="199"/>
      <c r="E69" s="199"/>
      <c r="F69" s="199"/>
      <c r="G69" s="199"/>
      <c r="H69" s="199"/>
      <c r="I69" s="199"/>
    </row>
    <row r="70" spans="1:9" ht="45">
      <c r="A70" s="193">
        <v>995</v>
      </c>
      <c r="B70" s="193" t="s">
        <v>752</v>
      </c>
      <c r="C70" s="206" t="s">
        <v>753</v>
      </c>
      <c r="D70" s="199"/>
      <c r="E70" s="199"/>
      <c r="F70" s="199"/>
      <c r="G70" s="199"/>
      <c r="H70" s="199"/>
      <c r="I70" s="199"/>
    </row>
    <row r="71" spans="1:9" ht="30">
      <c r="A71" s="193">
        <v>995</v>
      </c>
      <c r="B71" s="193" t="s">
        <v>738</v>
      </c>
      <c r="C71" s="206" t="s">
        <v>739</v>
      </c>
      <c r="D71" s="199"/>
      <c r="E71" s="199"/>
      <c r="F71" s="199"/>
      <c r="G71" s="199"/>
      <c r="H71" s="199"/>
      <c r="I71" s="199"/>
    </row>
    <row r="72" spans="1:9" ht="45">
      <c r="A72" s="193">
        <v>995</v>
      </c>
      <c r="B72" s="193" t="s">
        <v>740</v>
      </c>
      <c r="C72" s="206" t="s">
        <v>741</v>
      </c>
      <c r="D72" s="199"/>
      <c r="E72" s="199"/>
      <c r="F72" s="199"/>
      <c r="G72" s="199"/>
      <c r="H72" s="199"/>
      <c r="I72" s="199"/>
    </row>
    <row r="73" spans="1:9" ht="45">
      <c r="A73" s="193">
        <v>995</v>
      </c>
      <c r="B73" s="193" t="s">
        <v>742</v>
      </c>
      <c r="C73" s="206" t="s">
        <v>743</v>
      </c>
      <c r="D73" s="199"/>
      <c r="E73" s="199"/>
      <c r="F73" s="199"/>
      <c r="G73" s="199"/>
      <c r="H73" s="199"/>
      <c r="I73" s="199"/>
    </row>
    <row r="74" spans="1:9" ht="47.25">
      <c r="A74" s="193">
        <v>995</v>
      </c>
      <c r="B74" s="65" t="s">
        <v>744</v>
      </c>
      <c r="C74" s="197" t="s">
        <v>745</v>
      </c>
      <c r="D74" s="199"/>
      <c r="E74" s="199"/>
      <c r="F74" s="199"/>
      <c r="G74" s="199"/>
      <c r="H74" s="199"/>
      <c r="I74" s="199"/>
    </row>
    <row r="75" spans="1:7" ht="15.75">
      <c r="A75" s="275" t="s">
        <v>67</v>
      </c>
      <c r="B75" s="275"/>
      <c r="C75" s="275"/>
      <c r="D75" s="199"/>
      <c r="E75" s="199"/>
      <c r="F75" s="199"/>
      <c r="G75" s="199"/>
    </row>
    <row r="76" spans="1:7" ht="47.25">
      <c r="A76" s="198" t="s">
        <v>68</v>
      </c>
      <c r="B76" s="188" t="s">
        <v>69</v>
      </c>
      <c r="C76" s="190" t="s">
        <v>70</v>
      </c>
      <c r="D76" s="199"/>
      <c r="E76" s="199"/>
      <c r="F76" s="199"/>
      <c r="G76" s="199"/>
    </row>
    <row r="77" spans="1:7" ht="15.75" customHeight="1">
      <c r="A77" s="198" t="s">
        <v>68</v>
      </c>
      <c r="B77" s="188" t="s">
        <v>71</v>
      </c>
      <c r="C77" s="190" t="s">
        <v>8</v>
      </c>
      <c r="D77" s="199"/>
      <c r="E77" s="199"/>
      <c r="F77" s="199"/>
      <c r="G77" s="199"/>
    </row>
    <row r="78" spans="1:7" ht="63">
      <c r="A78" s="198" t="s">
        <v>68</v>
      </c>
      <c r="B78" s="188" t="s">
        <v>72</v>
      </c>
      <c r="C78" s="190" t="s">
        <v>284</v>
      </c>
      <c r="D78" s="199"/>
      <c r="E78" s="199"/>
      <c r="F78" s="199"/>
      <c r="G78" s="199"/>
    </row>
    <row r="79" spans="1:7" ht="63">
      <c r="A79" s="198" t="s">
        <v>68</v>
      </c>
      <c r="B79" s="188" t="s">
        <v>285</v>
      </c>
      <c r="C79" s="190" t="s">
        <v>286</v>
      </c>
      <c r="D79" s="199"/>
      <c r="E79" s="199"/>
      <c r="F79" s="199"/>
      <c r="G79" s="199"/>
    </row>
    <row r="80" spans="1:7" ht="63">
      <c r="A80" s="198" t="s">
        <v>68</v>
      </c>
      <c r="B80" s="188" t="s">
        <v>73</v>
      </c>
      <c r="C80" s="190" t="s">
        <v>10</v>
      </c>
      <c r="D80" s="199"/>
      <c r="E80" s="199"/>
      <c r="F80" s="199"/>
      <c r="G80" s="199"/>
    </row>
    <row r="81" spans="1:7" ht="47.25">
      <c r="A81" s="198" t="s">
        <v>68</v>
      </c>
      <c r="B81" s="188" t="s">
        <v>74</v>
      </c>
      <c r="C81" s="190" t="s">
        <v>11</v>
      </c>
      <c r="D81" s="199"/>
      <c r="E81" s="199"/>
      <c r="F81" s="199"/>
      <c r="G81" s="199"/>
    </row>
    <row r="82" spans="1:7" ht="47.25">
      <c r="A82" s="198" t="s">
        <v>68</v>
      </c>
      <c r="B82" s="188" t="s">
        <v>75</v>
      </c>
      <c r="C82" s="190" t="s">
        <v>76</v>
      </c>
      <c r="D82" s="199"/>
      <c r="E82" s="199"/>
      <c r="F82" s="199"/>
      <c r="G82" s="199"/>
    </row>
    <row r="83" spans="1:7" ht="31.5">
      <c r="A83" s="198" t="s">
        <v>68</v>
      </c>
      <c r="B83" s="188" t="s">
        <v>248</v>
      </c>
      <c r="C83" s="190" t="s">
        <v>249</v>
      </c>
      <c r="D83" s="199"/>
      <c r="E83" s="199"/>
      <c r="F83" s="199"/>
      <c r="G83" s="199"/>
    </row>
    <row r="84" spans="1:7" ht="47.25">
      <c r="A84" s="198" t="s">
        <v>68</v>
      </c>
      <c r="B84" s="188" t="s">
        <v>77</v>
      </c>
      <c r="C84" s="190" t="s">
        <v>78</v>
      </c>
      <c r="D84" s="199"/>
      <c r="E84" s="199"/>
      <c r="F84" s="199"/>
      <c r="G84" s="199"/>
    </row>
    <row r="85" spans="1:7" ht="78.75">
      <c r="A85" s="198" t="s">
        <v>68</v>
      </c>
      <c r="B85" s="188" t="s">
        <v>79</v>
      </c>
      <c r="C85" s="190" t="s">
        <v>80</v>
      </c>
      <c r="D85" s="199"/>
      <c r="E85" s="199"/>
      <c r="F85" s="199"/>
      <c r="G85" s="199"/>
    </row>
    <row r="86" spans="1:7" ht="63">
      <c r="A86" s="198" t="s">
        <v>68</v>
      </c>
      <c r="B86" s="188" t="s">
        <v>81</v>
      </c>
      <c r="C86" s="190" t="s">
        <v>82</v>
      </c>
      <c r="D86" s="199"/>
      <c r="E86" s="199"/>
      <c r="F86" s="199"/>
      <c r="G86" s="199"/>
    </row>
    <row r="87" spans="1:7" ht="31.5">
      <c r="A87" s="198" t="s">
        <v>68</v>
      </c>
      <c r="B87" s="200" t="s">
        <v>30</v>
      </c>
      <c r="C87" s="201" t="s">
        <v>12</v>
      </c>
      <c r="D87" s="199"/>
      <c r="E87" s="199"/>
      <c r="F87" s="199"/>
      <c r="G87" s="199"/>
    </row>
    <row r="88" spans="1:7" ht="31.5">
      <c r="A88" s="198" t="s">
        <v>68</v>
      </c>
      <c r="B88" s="188" t="s">
        <v>83</v>
      </c>
      <c r="C88" s="190" t="s">
        <v>84</v>
      </c>
      <c r="D88" s="199"/>
      <c r="E88" s="199"/>
      <c r="F88" s="199"/>
      <c r="G88" s="199"/>
    </row>
    <row r="89" spans="1:7" ht="31.5">
      <c r="A89" s="198" t="s">
        <v>68</v>
      </c>
      <c r="B89" s="200" t="s">
        <v>31</v>
      </c>
      <c r="C89" s="201" t="s">
        <v>13</v>
      </c>
      <c r="D89" s="199"/>
      <c r="E89" s="199"/>
      <c r="F89" s="199"/>
      <c r="G89" s="199"/>
    </row>
    <row r="90" spans="1:7" ht="31.5">
      <c r="A90" s="198" t="s">
        <v>68</v>
      </c>
      <c r="B90" s="188" t="s">
        <v>85</v>
      </c>
      <c r="C90" s="190" t="s">
        <v>86</v>
      </c>
      <c r="D90" s="199"/>
      <c r="E90" s="199"/>
      <c r="F90" s="199"/>
      <c r="G90" s="199"/>
    </row>
    <row r="91" spans="1:3" ht="63">
      <c r="A91" s="198" t="s">
        <v>68</v>
      </c>
      <c r="B91" s="188" t="s">
        <v>87</v>
      </c>
      <c r="C91" s="196" t="s">
        <v>88</v>
      </c>
    </row>
    <row r="92" spans="1:3" ht="63">
      <c r="A92" s="198" t="s">
        <v>68</v>
      </c>
      <c r="B92" s="188" t="s">
        <v>89</v>
      </c>
      <c r="C92" s="190" t="s">
        <v>90</v>
      </c>
    </row>
    <row r="93" spans="1:3" ht="78.75">
      <c r="A93" s="198" t="s">
        <v>68</v>
      </c>
      <c r="B93" s="188" t="s">
        <v>91</v>
      </c>
      <c r="C93" s="190" t="s">
        <v>14</v>
      </c>
    </row>
    <row r="94" spans="1:3" ht="78.75">
      <c r="A94" s="198" t="s">
        <v>68</v>
      </c>
      <c r="B94" s="188" t="s">
        <v>92</v>
      </c>
      <c r="C94" s="190" t="s">
        <v>15</v>
      </c>
    </row>
    <row r="95" spans="1:3" ht="47.25">
      <c r="A95" s="198" t="s">
        <v>68</v>
      </c>
      <c r="B95" s="188" t="s">
        <v>93</v>
      </c>
      <c r="C95" s="190" t="s">
        <v>16</v>
      </c>
    </row>
    <row r="96" spans="1:3" ht="47.25">
      <c r="A96" s="198" t="s">
        <v>68</v>
      </c>
      <c r="B96" s="188" t="s">
        <v>94</v>
      </c>
      <c r="C96" s="190" t="s">
        <v>17</v>
      </c>
    </row>
    <row r="97" spans="1:3" ht="31.5">
      <c r="A97" s="198" t="s">
        <v>68</v>
      </c>
      <c r="B97" s="188" t="s">
        <v>95</v>
      </c>
      <c r="C97" s="190" t="s">
        <v>18</v>
      </c>
    </row>
    <row r="98" spans="1:3" ht="31.5">
      <c r="A98" s="198" t="s">
        <v>68</v>
      </c>
      <c r="B98" s="188" t="s">
        <v>96</v>
      </c>
      <c r="C98" s="196" t="s">
        <v>289</v>
      </c>
    </row>
    <row r="99" spans="1:3" ht="47.25">
      <c r="A99" s="188" t="s">
        <v>68</v>
      </c>
      <c r="B99" s="188" t="s">
        <v>287</v>
      </c>
      <c r="C99" s="196" t="s">
        <v>288</v>
      </c>
    </row>
    <row r="100" spans="1:3" ht="47.25">
      <c r="A100" s="198" t="s">
        <v>68</v>
      </c>
      <c r="B100" s="188" t="s">
        <v>97</v>
      </c>
      <c r="C100" s="196" t="s">
        <v>98</v>
      </c>
    </row>
    <row r="101" spans="1:3" ht="15.75">
      <c r="A101" s="198" t="s">
        <v>68</v>
      </c>
      <c r="B101" s="188" t="s">
        <v>137</v>
      </c>
      <c r="C101" s="190" t="s">
        <v>20</v>
      </c>
    </row>
    <row r="102" spans="1:3" ht="15.75">
      <c r="A102" s="207"/>
      <c r="B102" s="207"/>
      <c r="C102" s="208"/>
    </row>
    <row r="103" spans="1:3" ht="15.75">
      <c r="A103" s="195" t="s">
        <v>99</v>
      </c>
      <c r="B103" s="199"/>
      <c r="C103" s="199"/>
    </row>
    <row r="104" spans="1:3" ht="15.75">
      <c r="A104" s="195" t="s">
        <v>100</v>
      </c>
      <c r="B104" s="199"/>
      <c r="C104" s="199"/>
    </row>
  </sheetData>
  <sheetProtection/>
  <mergeCells count="6">
    <mergeCell ref="A3:C3"/>
    <mergeCell ref="A5:C5"/>
    <mergeCell ref="A8:C8"/>
    <mergeCell ref="A6:B6"/>
    <mergeCell ref="C6:C7"/>
    <mergeCell ref="A75:C75"/>
  </mergeCells>
  <printOptions/>
  <pageMargins left="0" right="0" top="0.1968503937007874" bottom="0.1968503937007874" header="0" footer="0"/>
  <pageSetup fitToHeight="9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6"/>
  <sheetViews>
    <sheetView zoomScalePageLayoutView="0" workbookViewId="0" topLeftCell="A1">
      <selection activeCell="A4" sqref="A4:F4"/>
    </sheetView>
  </sheetViews>
  <sheetFormatPr defaultColWidth="9.140625" defaultRowHeight="15"/>
  <cols>
    <col min="1" max="1" width="62.28125" style="0" customWidth="1"/>
    <col min="4" max="4" width="15.7109375" style="0" customWidth="1"/>
    <col min="6" max="6" width="17.28125" style="154" customWidth="1"/>
    <col min="7" max="11" width="0" style="0" hidden="1" customWidth="1"/>
  </cols>
  <sheetData>
    <row r="1" spans="1:6" ht="15">
      <c r="A1" s="288" t="s">
        <v>650</v>
      </c>
      <c r="B1" s="288"/>
      <c r="C1" s="288"/>
      <c r="D1" s="288"/>
      <c r="E1" s="288"/>
      <c r="F1" s="288"/>
    </row>
    <row r="2" spans="1:6" ht="15.75">
      <c r="A2" s="288" t="s">
        <v>991</v>
      </c>
      <c r="B2" s="288"/>
      <c r="C2" s="288"/>
      <c r="D2" s="288"/>
      <c r="E2" s="288"/>
      <c r="F2" s="288"/>
    </row>
    <row r="3" spans="1:6" ht="15">
      <c r="A3" s="288" t="s">
        <v>104</v>
      </c>
      <c r="B3" s="288"/>
      <c r="C3" s="288"/>
      <c r="D3" s="288"/>
      <c r="E3" s="288"/>
      <c r="F3" s="288"/>
    </row>
    <row r="4" spans="1:6" ht="15">
      <c r="A4" s="288" t="s">
        <v>993</v>
      </c>
      <c r="B4" s="288"/>
      <c r="C4" s="288"/>
      <c r="D4" s="288"/>
      <c r="E4" s="288"/>
      <c r="F4" s="288"/>
    </row>
    <row r="5" spans="1:6" ht="15.75">
      <c r="A5" s="287" t="s">
        <v>300</v>
      </c>
      <c r="B5" s="287"/>
      <c r="C5" s="287"/>
      <c r="D5" s="287"/>
      <c r="E5" s="287"/>
      <c r="F5" s="287"/>
    </row>
    <row r="6" spans="1:6" ht="15.75">
      <c r="A6" s="287" t="s">
        <v>301</v>
      </c>
      <c r="B6" s="287"/>
      <c r="C6" s="287"/>
      <c r="D6" s="287"/>
      <c r="E6" s="287"/>
      <c r="F6" s="287"/>
    </row>
    <row r="7" spans="1:6" ht="15.75">
      <c r="A7" s="287" t="s">
        <v>302</v>
      </c>
      <c r="B7" s="287"/>
      <c r="C7" s="287"/>
      <c r="D7" s="287"/>
      <c r="E7" s="287"/>
      <c r="F7" s="287"/>
    </row>
    <row r="8" spans="1:6" ht="15.75">
      <c r="A8" s="287" t="s">
        <v>652</v>
      </c>
      <c r="B8" s="287"/>
      <c r="C8" s="287"/>
      <c r="D8" s="287"/>
      <c r="E8" s="287"/>
      <c r="F8" s="287"/>
    </row>
    <row r="9" ht="15.75">
      <c r="A9" s="68" t="s">
        <v>303</v>
      </c>
    </row>
    <row r="10" spans="1:6" ht="15.75">
      <c r="A10" s="69" t="s">
        <v>111</v>
      </c>
      <c r="B10" s="135" t="s">
        <v>182</v>
      </c>
      <c r="C10" s="135" t="s">
        <v>183</v>
      </c>
      <c r="D10" s="135" t="s">
        <v>184</v>
      </c>
      <c r="E10" s="135" t="s">
        <v>185</v>
      </c>
      <c r="F10" s="155" t="s">
        <v>651</v>
      </c>
    </row>
    <row r="11" spans="1:6" ht="15.75">
      <c r="A11" s="69" t="s">
        <v>186</v>
      </c>
      <c r="B11" s="134" t="s">
        <v>187</v>
      </c>
      <c r="C11" s="134"/>
      <c r="D11" s="135"/>
      <c r="E11" s="135"/>
      <c r="F11" s="155">
        <f>F12+F17+F25+F54+F60+F70+F74</f>
        <v>47738.78</v>
      </c>
    </row>
    <row r="12" spans="1:6" ht="30">
      <c r="A12" s="130" t="s">
        <v>304</v>
      </c>
      <c r="B12" s="131" t="s">
        <v>187</v>
      </c>
      <c r="C12" s="131" t="s">
        <v>188</v>
      </c>
      <c r="D12" s="131"/>
      <c r="E12" s="129"/>
      <c r="F12" s="156">
        <f>F13</f>
        <v>1216.53</v>
      </c>
    </row>
    <row r="13" spans="1:6" ht="15">
      <c r="A13" s="132" t="s">
        <v>305</v>
      </c>
      <c r="B13" s="131" t="s">
        <v>187</v>
      </c>
      <c r="C13" s="131" t="s">
        <v>188</v>
      </c>
      <c r="D13" s="79">
        <v>9900000000</v>
      </c>
      <c r="E13" s="129"/>
      <c r="F13" s="156">
        <f>F14</f>
        <v>1216.53</v>
      </c>
    </row>
    <row r="14" spans="1:6" ht="15">
      <c r="A14" s="132" t="s">
        <v>306</v>
      </c>
      <c r="B14" s="131" t="s">
        <v>187</v>
      </c>
      <c r="C14" s="131" t="s">
        <v>188</v>
      </c>
      <c r="D14" s="79">
        <v>9900002030</v>
      </c>
      <c r="E14" s="129"/>
      <c r="F14" s="156">
        <f>F15+F16</f>
        <v>1216.53</v>
      </c>
    </row>
    <row r="15" spans="1:6" ht="60">
      <c r="A15" s="132" t="s">
        <v>307</v>
      </c>
      <c r="B15" s="131" t="s">
        <v>187</v>
      </c>
      <c r="C15" s="131" t="s">
        <v>188</v>
      </c>
      <c r="D15" s="131">
        <v>9900002030</v>
      </c>
      <c r="E15" s="129">
        <v>100</v>
      </c>
      <c r="F15" s="156">
        <v>1190.28</v>
      </c>
    </row>
    <row r="16" spans="1:6" ht="15">
      <c r="A16" s="218" t="s">
        <v>228</v>
      </c>
      <c r="B16" s="216" t="s">
        <v>187</v>
      </c>
      <c r="C16" s="216" t="s">
        <v>188</v>
      </c>
      <c r="D16" s="216">
        <v>9900002030</v>
      </c>
      <c r="E16" s="217">
        <v>500</v>
      </c>
      <c r="F16" s="156">
        <v>26.25</v>
      </c>
    </row>
    <row r="17" spans="1:6" ht="45">
      <c r="A17" s="130" t="s">
        <v>308</v>
      </c>
      <c r="B17" s="131" t="s">
        <v>187</v>
      </c>
      <c r="C17" s="131" t="s">
        <v>190</v>
      </c>
      <c r="D17" s="131"/>
      <c r="E17" s="129"/>
      <c r="F17" s="156">
        <f>F18</f>
        <v>4513.39</v>
      </c>
    </row>
    <row r="18" spans="1:6" ht="15">
      <c r="A18" s="132" t="s">
        <v>305</v>
      </c>
      <c r="B18" s="131" t="s">
        <v>187</v>
      </c>
      <c r="C18" s="131" t="s">
        <v>190</v>
      </c>
      <c r="D18" s="79">
        <v>9900000000</v>
      </c>
      <c r="E18" s="129"/>
      <c r="F18" s="156">
        <f>F19</f>
        <v>4513.39</v>
      </c>
    </row>
    <row r="19" spans="1:6" ht="15">
      <c r="A19" s="133" t="s">
        <v>191</v>
      </c>
      <c r="B19" s="131" t="s">
        <v>187</v>
      </c>
      <c r="C19" s="131" t="s">
        <v>190</v>
      </c>
      <c r="D19" s="131">
        <v>9900002040</v>
      </c>
      <c r="E19" s="129"/>
      <c r="F19" s="156">
        <f>F20+F21+F24+F22+F23</f>
        <v>4513.39</v>
      </c>
    </row>
    <row r="20" spans="1:7" ht="60">
      <c r="A20" s="132" t="s">
        <v>307</v>
      </c>
      <c r="B20" s="131" t="s">
        <v>187</v>
      </c>
      <c r="C20" s="131" t="s">
        <v>190</v>
      </c>
      <c r="D20" s="131">
        <v>9900002040</v>
      </c>
      <c r="E20" s="129">
        <v>100</v>
      </c>
      <c r="F20" s="156">
        <v>2705.06</v>
      </c>
      <c r="G20" s="143"/>
    </row>
    <row r="21" spans="1:6" ht="30">
      <c r="A21" s="132" t="s">
        <v>231</v>
      </c>
      <c r="B21" s="131" t="s">
        <v>187</v>
      </c>
      <c r="C21" s="131" t="s">
        <v>190</v>
      </c>
      <c r="D21" s="79">
        <v>9900002040</v>
      </c>
      <c r="E21" s="80">
        <v>200</v>
      </c>
      <c r="F21" s="156">
        <v>1654.88</v>
      </c>
    </row>
    <row r="22" spans="1:6" ht="15">
      <c r="A22" s="218" t="s">
        <v>242</v>
      </c>
      <c r="B22" s="216" t="s">
        <v>187</v>
      </c>
      <c r="C22" s="216" t="s">
        <v>190</v>
      </c>
      <c r="D22" s="79">
        <v>9900002040</v>
      </c>
      <c r="E22" s="80">
        <v>300</v>
      </c>
      <c r="F22" s="156">
        <v>35.35</v>
      </c>
    </row>
    <row r="23" spans="1:6" ht="15">
      <c r="A23" s="218" t="s">
        <v>228</v>
      </c>
      <c r="B23" s="216" t="s">
        <v>187</v>
      </c>
      <c r="C23" s="216" t="s">
        <v>190</v>
      </c>
      <c r="D23" s="79">
        <v>9900002040</v>
      </c>
      <c r="E23" s="80">
        <v>500</v>
      </c>
      <c r="F23" s="156">
        <v>2.4</v>
      </c>
    </row>
    <row r="24" spans="1:6" ht="15">
      <c r="A24" s="132" t="s">
        <v>232</v>
      </c>
      <c r="B24" s="131" t="s">
        <v>187</v>
      </c>
      <c r="C24" s="131" t="s">
        <v>190</v>
      </c>
      <c r="D24" s="79">
        <v>9900002040</v>
      </c>
      <c r="E24" s="80">
        <v>800</v>
      </c>
      <c r="F24" s="156">
        <v>115.7</v>
      </c>
    </row>
    <row r="25" spans="1:6" ht="15">
      <c r="A25" s="133" t="s">
        <v>309</v>
      </c>
      <c r="B25" s="131" t="s">
        <v>187</v>
      </c>
      <c r="C25" s="131" t="s">
        <v>192</v>
      </c>
      <c r="D25" s="131"/>
      <c r="E25" s="129"/>
      <c r="F25" s="156">
        <f>F26+F36+F44+F46+F50</f>
        <v>12819.689999999999</v>
      </c>
    </row>
    <row r="26" spans="1:6" ht="15">
      <c r="A26" s="132" t="s">
        <v>305</v>
      </c>
      <c r="B26" s="131" t="s">
        <v>187</v>
      </c>
      <c r="C26" s="131" t="s">
        <v>192</v>
      </c>
      <c r="D26" s="79">
        <v>9900000000</v>
      </c>
      <c r="E26" s="129"/>
      <c r="F26" s="156">
        <f>F27+F32+F34</f>
        <v>12563.39</v>
      </c>
    </row>
    <row r="27" spans="1:6" ht="15">
      <c r="A27" s="133" t="s">
        <v>191</v>
      </c>
      <c r="B27" s="131" t="s">
        <v>187</v>
      </c>
      <c r="C27" s="131" t="s">
        <v>192</v>
      </c>
      <c r="D27" s="131">
        <v>9900002040</v>
      </c>
      <c r="E27" s="129"/>
      <c r="F27" s="156">
        <f>F28+F29+F31+F30</f>
        <v>11986.74</v>
      </c>
    </row>
    <row r="28" spans="1:6" ht="53.25" customHeight="1">
      <c r="A28" s="132" t="s">
        <v>307</v>
      </c>
      <c r="B28" s="131" t="s">
        <v>187</v>
      </c>
      <c r="C28" s="131" t="s">
        <v>192</v>
      </c>
      <c r="D28" s="131">
        <v>9900002040</v>
      </c>
      <c r="E28" s="129">
        <v>100</v>
      </c>
      <c r="F28" s="156">
        <v>8228.38</v>
      </c>
    </row>
    <row r="29" spans="1:6" ht="31.5" customHeight="1">
      <c r="A29" s="81" t="s">
        <v>231</v>
      </c>
      <c r="B29" s="131" t="s">
        <v>187</v>
      </c>
      <c r="C29" s="131" t="s">
        <v>192</v>
      </c>
      <c r="D29" s="131">
        <v>9900002040</v>
      </c>
      <c r="E29" s="126">
        <v>200</v>
      </c>
      <c r="F29" s="157">
        <v>3655</v>
      </c>
    </row>
    <row r="30" spans="1:6" ht="21.75" customHeight="1">
      <c r="A30" s="218" t="s">
        <v>242</v>
      </c>
      <c r="B30" s="216" t="s">
        <v>187</v>
      </c>
      <c r="C30" s="216" t="s">
        <v>192</v>
      </c>
      <c r="D30" s="216">
        <v>9900002040</v>
      </c>
      <c r="E30" s="221">
        <v>300</v>
      </c>
      <c r="F30" s="157">
        <v>29.36</v>
      </c>
    </row>
    <row r="31" spans="1:6" ht="15">
      <c r="A31" s="132" t="s">
        <v>232</v>
      </c>
      <c r="B31" s="131" t="s">
        <v>187</v>
      </c>
      <c r="C31" s="131" t="s">
        <v>192</v>
      </c>
      <c r="D31" s="79">
        <v>9900002040</v>
      </c>
      <c r="E31" s="80">
        <v>800</v>
      </c>
      <c r="F31" s="156">
        <v>74</v>
      </c>
    </row>
    <row r="32" spans="1:6" ht="30">
      <c r="A32" s="133" t="s">
        <v>310</v>
      </c>
      <c r="B32" s="131" t="s">
        <v>187</v>
      </c>
      <c r="C32" s="131" t="s">
        <v>192</v>
      </c>
      <c r="D32" s="131">
        <v>9900025240</v>
      </c>
      <c r="E32" s="129"/>
      <c r="F32" s="156">
        <f>F33</f>
        <v>254.5</v>
      </c>
    </row>
    <row r="33" spans="1:6" ht="61.5" customHeight="1">
      <c r="A33" s="132" t="s">
        <v>307</v>
      </c>
      <c r="B33" s="131" t="s">
        <v>187</v>
      </c>
      <c r="C33" s="131" t="s">
        <v>192</v>
      </c>
      <c r="D33" s="131">
        <v>9900025240</v>
      </c>
      <c r="E33" s="129">
        <v>100</v>
      </c>
      <c r="F33" s="156">
        <v>254.5</v>
      </c>
    </row>
    <row r="34" spans="1:6" ht="45">
      <c r="A34" s="124" t="s">
        <v>765</v>
      </c>
      <c r="B34" s="216" t="s">
        <v>187</v>
      </c>
      <c r="C34" s="216" t="s">
        <v>192</v>
      </c>
      <c r="D34" s="216" t="s">
        <v>764</v>
      </c>
      <c r="E34" s="217"/>
      <c r="F34" s="156">
        <f>F35</f>
        <v>322.15</v>
      </c>
    </row>
    <row r="35" spans="1:6" ht="15">
      <c r="A35" s="218" t="s">
        <v>228</v>
      </c>
      <c r="B35" s="216" t="s">
        <v>187</v>
      </c>
      <c r="C35" s="216" t="s">
        <v>192</v>
      </c>
      <c r="D35" s="216" t="s">
        <v>764</v>
      </c>
      <c r="E35" s="217">
        <v>500</v>
      </c>
      <c r="F35" s="156">
        <v>322.15</v>
      </c>
    </row>
    <row r="36" spans="1:6" ht="45" hidden="1">
      <c r="A36" s="175" t="s">
        <v>705</v>
      </c>
      <c r="B36" s="131" t="s">
        <v>187</v>
      </c>
      <c r="C36" s="131" t="s">
        <v>192</v>
      </c>
      <c r="D36" s="131">
        <v>2700000000</v>
      </c>
      <c r="E36" s="129"/>
      <c r="F36" s="156">
        <f>F37</f>
        <v>0</v>
      </c>
    </row>
    <row r="37" spans="1:6" ht="64.5" customHeight="1" hidden="1">
      <c r="A37" s="87" t="s">
        <v>311</v>
      </c>
      <c r="B37" s="131" t="s">
        <v>187</v>
      </c>
      <c r="C37" s="131" t="s">
        <v>192</v>
      </c>
      <c r="D37" s="131">
        <v>2700100000</v>
      </c>
      <c r="E37" s="129"/>
      <c r="F37" s="156">
        <f>F38</f>
        <v>0</v>
      </c>
    </row>
    <row r="38" spans="1:6" ht="15" hidden="1">
      <c r="A38" s="128" t="s">
        <v>312</v>
      </c>
      <c r="B38" s="131" t="s">
        <v>187</v>
      </c>
      <c r="C38" s="131" t="s">
        <v>192</v>
      </c>
      <c r="D38" s="131">
        <v>2700112043</v>
      </c>
      <c r="E38" s="129"/>
      <c r="F38" s="156">
        <f>F39</f>
        <v>0</v>
      </c>
    </row>
    <row r="39" spans="1:6" ht="42" customHeight="1" hidden="1">
      <c r="A39" s="82" t="s">
        <v>231</v>
      </c>
      <c r="B39" s="131" t="s">
        <v>187</v>
      </c>
      <c r="C39" s="131" t="s">
        <v>192</v>
      </c>
      <c r="D39" s="131">
        <v>2700112043</v>
      </c>
      <c r="E39" s="82">
        <v>200</v>
      </c>
      <c r="F39" s="227">
        <v>0</v>
      </c>
    </row>
    <row r="40" spans="1:6" ht="45" hidden="1">
      <c r="A40" s="133" t="s">
        <v>451</v>
      </c>
      <c r="B40" s="131" t="s">
        <v>187</v>
      </c>
      <c r="C40" s="131" t="s">
        <v>192</v>
      </c>
      <c r="D40" s="131">
        <v>1200000000</v>
      </c>
      <c r="E40" s="129"/>
      <c r="F40" s="156">
        <f>F41</f>
        <v>0</v>
      </c>
    </row>
    <row r="41" spans="1:6" ht="30" hidden="1">
      <c r="A41" s="128" t="s">
        <v>313</v>
      </c>
      <c r="B41" s="131" t="s">
        <v>187</v>
      </c>
      <c r="C41" s="131" t="s">
        <v>192</v>
      </c>
      <c r="D41" s="131">
        <v>1200100000</v>
      </c>
      <c r="E41" s="129"/>
      <c r="F41" s="156">
        <f>F42</f>
        <v>0</v>
      </c>
    </row>
    <row r="42" spans="1:6" ht="45" hidden="1">
      <c r="A42" s="128" t="s">
        <v>314</v>
      </c>
      <c r="B42" s="131" t="s">
        <v>187</v>
      </c>
      <c r="C42" s="131" t="s">
        <v>192</v>
      </c>
      <c r="D42" s="131">
        <v>1200142044</v>
      </c>
      <c r="E42" s="129"/>
      <c r="F42" s="156">
        <f>F43</f>
        <v>0</v>
      </c>
    </row>
    <row r="43" spans="1:6" ht="30" hidden="1">
      <c r="A43" s="133" t="s">
        <v>231</v>
      </c>
      <c r="B43" s="131" t="s">
        <v>187</v>
      </c>
      <c r="C43" s="131" t="s">
        <v>192</v>
      </c>
      <c r="D43" s="131">
        <v>1200142044</v>
      </c>
      <c r="E43" s="129">
        <v>200</v>
      </c>
      <c r="F43" s="156"/>
    </row>
    <row r="44" spans="1:6" ht="15">
      <c r="A44" s="133" t="s">
        <v>315</v>
      </c>
      <c r="B44" s="131" t="s">
        <v>187</v>
      </c>
      <c r="C44" s="131" t="s">
        <v>192</v>
      </c>
      <c r="D44" s="131" t="s">
        <v>392</v>
      </c>
      <c r="E44" s="71"/>
      <c r="F44" s="156">
        <f>F45</f>
        <v>254.5</v>
      </c>
    </row>
    <row r="45" spans="1:6" ht="54.75" customHeight="1">
      <c r="A45" s="132" t="s">
        <v>307</v>
      </c>
      <c r="B45" s="131" t="s">
        <v>187</v>
      </c>
      <c r="C45" s="131" t="s">
        <v>192</v>
      </c>
      <c r="D45" s="131" t="s">
        <v>392</v>
      </c>
      <c r="E45" s="129">
        <v>100</v>
      </c>
      <c r="F45" s="156">
        <v>254.5</v>
      </c>
    </row>
    <row r="46" spans="1:6" ht="45" hidden="1">
      <c r="A46" s="186" t="s">
        <v>730</v>
      </c>
      <c r="B46" s="184" t="s">
        <v>187</v>
      </c>
      <c r="C46" s="184" t="s">
        <v>192</v>
      </c>
      <c r="D46" s="184" t="s">
        <v>727</v>
      </c>
      <c r="E46" s="185"/>
      <c r="F46" s="156">
        <f>F47</f>
        <v>0</v>
      </c>
    </row>
    <row r="47" spans="1:6" ht="45" hidden="1">
      <c r="A47" s="186" t="s">
        <v>731</v>
      </c>
      <c r="B47" s="184" t="s">
        <v>187</v>
      </c>
      <c r="C47" s="184" t="s">
        <v>192</v>
      </c>
      <c r="D47" s="184" t="s">
        <v>728</v>
      </c>
      <c r="E47" s="185"/>
      <c r="F47" s="156">
        <f>F48</f>
        <v>0</v>
      </c>
    </row>
    <row r="48" spans="1:6" ht="15" hidden="1">
      <c r="A48" s="186" t="s">
        <v>312</v>
      </c>
      <c r="B48" s="184" t="s">
        <v>187</v>
      </c>
      <c r="C48" s="184" t="s">
        <v>192</v>
      </c>
      <c r="D48" s="184" t="s">
        <v>729</v>
      </c>
      <c r="E48" s="185"/>
      <c r="F48" s="156">
        <f>F49</f>
        <v>0</v>
      </c>
    </row>
    <row r="49" spans="1:6" ht="30" hidden="1">
      <c r="A49" s="186" t="s">
        <v>231</v>
      </c>
      <c r="B49" s="184" t="s">
        <v>187</v>
      </c>
      <c r="C49" s="184" t="s">
        <v>192</v>
      </c>
      <c r="D49" s="184" t="s">
        <v>729</v>
      </c>
      <c r="E49" s="185">
        <v>200</v>
      </c>
      <c r="F49" s="156">
        <v>0</v>
      </c>
    </row>
    <row r="50" spans="1:6" ht="30">
      <c r="A50" s="215" t="s">
        <v>761</v>
      </c>
      <c r="B50" s="216" t="s">
        <v>187</v>
      </c>
      <c r="C50" s="216" t="s">
        <v>192</v>
      </c>
      <c r="D50" s="216" t="s">
        <v>758</v>
      </c>
      <c r="E50" s="217"/>
      <c r="F50" s="156">
        <f>F51</f>
        <v>1.8</v>
      </c>
    </row>
    <row r="51" spans="1:6" ht="30">
      <c r="A51" s="215" t="s">
        <v>762</v>
      </c>
      <c r="B51" s="216" t="s">
        <v>187</v>
      </c>
      <c r="C51" s="216" t="s">
        <v>192</v>
      </c>
      <c r="D51" s="216" t="s">
        <v>759</v>
      </c>
      <c r="E51" s="217"/>
      <c r="F51" s="156">
        <f>F52</f>
        <v>1.8</v>
      </c>
    </row>
    <row r="52" spans="1:6" ht="60">
      <c r="A52" s="215" t="s">
        <v>763</v>
      </c>
      <c r="B52" s="216" t="s">
        <v>187</v>
      </c>
      <c r="C52" s="216" t="s">
        <v>192</v>
      </c>
      <c r="D52" s="216" t="s">
        <v>760</v>
      </c>
      <c r="E52" s="217"/>
      <c r="F52" s="156">
        <f>F53</f>
        <v>1.8</v>
      </c>
    </row>
    <row r="53" spans="1:6" ht="60">
      <c r="A53" s="215" t="s">
        <v>307</v>
      </c>
      <c r="B53" s="216" t="s">
        <v>187</v>
      </c>
      <c r="C53" s="216" t="s">
        <v>192</v>
      </c>
      <c r="D53" s="216" t="s">
        <v>760</v>
      </c>
      <c r="E53" s="217">
        <v>100</v>
      </c>
      <c r="F53" s="156">
        <v>1.8</v>
      </c>
    </row>
    <row r="54" spans="1:6" ht="15" hidden="1">
      <c r="A54" s="132" t="s">
        <v>316</v>
      </c>
      <c r="B54" s="79" t="s">
        <v>187</v>
      </c>
      <c r="C54" s="79" t="s">
        <v>193</v>
      </c>
      <c r="D54" s="216"/>
      <c r="E54" s="129"/>
      <c r="F54" s="156">
        <f>F55</f>
        <v>0</v>
      </c>
    </row>
    <row r="55" spans="1:6" ht="15" hidden="1">
      <c r="A55" s="132" t="s">
        <v>305</v>
      </c>
      <c r="B55" s="79" t="s">
        <v>187</v>
      </c>
      <c r="C55" s="79" t="s">
        <v>193</v>
      </c>
      <c r="D55" s="79">
        <v>9900000000</v>
      </c>
      <c r="E55" s="129"/>
      <c r="F55" s="156">
        <f>F56</f>
        <v>0</v>
      </c>
    </row>
    <row r="56" spans="1:6" ht="54" customHeight="1" hidden="1">
      <c r="A56" s="276" t="s">
        <v>317</v>
      </c>
      <c r="B56" s="277" t="s">
        <v>187</v>
      </c>
      <c r="C56" s="277" t="s">
        <v>193</v>
      </c>
      <c r="D56" s="131" t="s">
        <v>393</v>
      </c>
      <c r="E56" s="278"/>
      <c r="F56" s="156">
        <f>F58</f>
        <v>0</v>
      </c>
    </row>
    <row r="57" spans="1:6" ht="15" hidden="1">
      <c r="A57" s="276"/>
      <c r="B57" s="277"/>
      <c r="C57" s="277"/>
      <c r="D57" s="131">
        <v>9900051200</v>
      </c>
      <c r="E57" s="278"/>
      <c r="F57" s="156"/>
    </row>
    <row r="58" spans="1:6" ht="49.5" customHeight="1" hidden="1">
      <c r="A58" s="276" t="s">
        <v>231</v>
      </c>
      <c r="B58" s="131" t="s">
        <v>187</v>
      </c>
      <c r="C58" s="131" t="s">
        <v>193</v>
      </c>
      <c r="D58" s="131" t="s">
        <v>393</v>
      </c>
      <c r="E58" s="129">
        <v>200</v>
      </c>
      <c r="F58" s="156">
        <v>0</v>
      </c>
    </row>
    <row r="59" spans="1:6" ht="15" hidden="1">
      <c r="A59" s="276"/>
      <c r="B59" s="79" t="s">
        <v>187</v>
      </c>
      <c r="C59" s="79" t="s">
        <v>193</v>
      </c>
      <c r="D59" s="131">
        <v>9900051200</v>
      </c>
      <c r="E59" s="129">
        <v>200</v>
      </c>
      <c r="F59" s="156"/>
    </row>
    <row r="60" spans="1:6" ht="30">
      <c r="A60" s="133" t="s">
        <v>318</v>
      </c>
      <c r="B60" s="131" t="s">
        <v>187</v>
      </c>
      <c r="C60" s="131" t="s">
        <v>194</v>
      </c>
      <c r="D60" s="131"/>
      <c r="E60" s="129"/>
      <c r="F60" s="156">
        <f>F61</f>
        <v>3545.1400000000003</v>
      </c>
    </row>
    <row r="61" spans="1:6" ht="15">
      <c r="A61" s="132" t="s">
        <v>305</v>
      </c>
      <c r="B61" s="131" t="s">
        <v>187</v>
      </c>
      <c r="C61" s="131" t="s">
        <v>194</v>
      </c>
      <c r="D61" s="79">
        <v>9900000000</v>
      </c>
      <c r="E61" s="129"/>
      <c r="F61" s="156">
        <f>F62</f>
        <v>3545.1400000000003</v>
      </c>
    </row>
    <row r="62" spans="1:6" ht="15">
      <c r="A62" s="133" t="s">
        <v>191</v>
      </c>
      <c r="B62" s="131" t="s">
        <v>187</v>
      </c>
      <c r="C62" s="131" t="s">
        <v>194</v>
      </c>
      <c r="D62" s="131">
        <v>9900002040</v>
      </c>
      <c r="E62" s="129"/>
      <c r="F62" s="156">
        <f>F63+F64+F65</f>
        <v>3545.1400000000003</v>
      </c>
    </row>
    <row r="63" spans="1:6" ht="57" customHeight="1">
      <c r="A63" s="132" t="s">
        <v>307</v>
      </c>
      <c r="B63" s="131" t="s">
        <v>187</v>
      </c>
      <c r="C63" s="131" t="s">
        <v>194</v>
      </c>
      <c r="D63" s="131">
        <v>9900002040</v>
      </c>
      <c r="E63" s="129">
        <v>100</v>
      </c>
      <c r="F63" s="156">
        <v>2833.8</v>
      </c>
    </row>
    <row r="64" spans="1:6" ht="30">
      <c r="A64" s="132" t="s">
        <v>231</v>
      </c>
      <c r="B64" s="88" t="s">
        <v>187</v>
      </c>
      <c r="C64" s="131" t="s">
        <v>194</v>
      </c>
      <c r="D64" s="131">
        <v>9900002040</v>
      </c>
      <c r="E64" s="129">
        <v>200</v>
      </c>
      <c r="F64" s="156">
        <v>698.21</v>
      </c>
    </row>
    <row r="65" spans="1:6" ht="15">
      <c r="A65" s="132" t="s">
        <v>232</v>
      </c>
      <c r="B65" s="88" t="s">
        <v>187</v>
      </c>
      <c r="C65" s="131" t="s">
        <v>194</v>
      </c>
      <c r="D65" s="131">
        <v>9900002040</v>
      </c>
      <c r="E65" s="129">
        <v>800</v>
      </c>
      <c r="F65" s="156">
        <v>13.13</v>
      </c>
    </row>
    <row r="66" spans="1:6" ht="45" hidden="1">
      <c r="A66" s="133" t="s">
        <v>451</v>
      </c>
      <c r="B66" s="88" t="s">
        <v>187</v>
      </c>
      <c r="C66" s="131" t="s">
        <v>194</v>
      </c>
      <c r="D66" s="131">
        <v>1200000000</v>
      </c>
      <c r="E66" s="129"/>
      <c r="F66" s="156">
        <f>F67</f>
        <v>0</v>
      </c>
    </row>
    <row r="67" spans="1:6" ht="30" hidden="1">
      <c r="A67" s="89" t="s">
        <v>313</v>
      </c>
      <c r="B67" s="88" t="s">
        <v>187</v>
      </c>
      <c r="C67" s="131" t="s">
        <v>194</v>
      </c>
      <c r="D67" s="131">
        <v>1200100000</v>
      </c>
      <c r="E67" s="129"/>
      <c r="F67" s="156">
        <f>F68</f>
        <v>0</v>
      </c>
    </row>
    <row r="68" spans="1:6" ht="45" hidden="1">
      <c r="A68" s="128" t="s">
        <v>314</v>
      </c>
      <c r="B68" s="131" t="s">
        <v>187</v>
      </c>
      <c r="C68" s="131" t="s">
        <v>194</v>
      </c>
      <c r="D68" s="131">
        <v>1200142044</v>
      </c>
      <c r="E68" s="129"/>
      <c r="F68" s="156">
        <f>F69</f>
        <v>0</v>
      </c>
    </row>
    <row r="69" spans="1:6" ht="30" hidden="1">
      <c r="A69" s="133" t="s">
        <v>231</v>
      </c>
      <c r="B69" s="131" t="s">
        <v>187</v>
      </c>
      <c r="C69" s="131" t="s">
        <v>194</v>
      </c>
      <c r="D69" s="131">
        <v>1200142044</v>
      </c>
      <c r="E69" s="129">
        <v>200</v>
      </c>
      <c r="F69" s="156"/>
    </row>
    <row r="70" spans="1:6" ht="15">
      <c r="A70" s="133" t="s">
        <v>319</v>
      </c>
      <c r="B70" s="131" t="s">
        <v>187</v>
      </c>
      <c r="C70" s="131">
        <v>11</v>
      </c>
      <c r="D70" s="131"/>
      <c r="E70" s="129"/>
      <c r="F70" s="156">
        <f>F71</f>
        <v>3483.41</v>
      </c>
    </row>
    <row r="71" spans="1:6" ht="15">
      <c r="A71" s="132" t="s">
        <v>305</v>
      </c>
      <c r="B71" s="131" t="s">
        <v>187</v>
      </c>
      <c r="C71" s="131">
        <v>11</v>
      </c>
      <c r="D71" s="131">
        <v>9900000000</v>
      </c>
      <c r="E71" s="129"/>
      <c r="F71" s="156">
        <f>F72</f>
        <v>3483.41</v>
      </c>
    </row>
    <row r="72" spans="1:6" ht="15">
      <c r="A72" s="133" t="s">
        <v>320</v>
      </c>
      <c r="B72" s="131" t="s">
        <v>187</v>
      </c>
      <c r="C72" s="131">
        <v>11</v>
      </c>
      <c r="D72" s="131">
        <v>9900007411</v>
      </c>
      <c r="E72" s="129"/>
      <c r="F72" s="156">
        <f>F73</f>
        <v>3483.41</v>
      </c>
    </row>
    <row r="73" spans="1:6" ht="15">
      <c r="A73" s="133" t="s">
        <v>232</v>
      </c>
      <c r="B73" s="131" t="s">
        <v>187</v>
      </c>
      <c r="C73" s="131">
        <v>11</v>
      </c>
      <c r="D73" s="131">
        <v>9900007411</v>
      </c>
      <c r="E73" s="129">
        <v>800</v>
      </c>
      <c r="F73" s="156">
        <v>3483.41</v>
      </c>
    </row>
    <row r="74" spans="1:6" ht="15">
      <c r="A74" s="133" t="s">
        <v>321</v>
      </c>
      <c r="B74" s="131" t="s">
        <v>187</v>
      </c>
      <c r="C74" s="131">
        <v>13</v>
      </c>
      <c r="D74" s="70"/>
      <c r="E74" s="71"/>
      <c r="F74" s="156">
        <f>F75+F122+F126+F130+F81+F83</f>
        <v>22160.62</v>
      </c>
    </row>
    <row r="75" spans="1:6" ht="15">
      <c r="A75" s="133" t="s">
        <v>305</v>
      </c>
      <c r="B75" s="131" t="s">
        <v>187</v>
      </c>
      <c r="C75" s="131">
        <v>13</v>
      </c>
      <c r="D75" s="131">
        <v>9900000000</v>
      </c>
      <c r="E75" s="71"/>
      <c r="F75" s="156">
        <f>F76+F90+F92+F95+F99+F105+F107+F102+F112+F115+F85</f>
        <v>22050.17</v>
      </c>
    </row>
    <row r="76" spans="1:6" ht="18.75" customHeight="1">
      <c r="A76" s="133" t="s">
        <v>189</v>
      </c>
      <c r="B76" s="131" t="s">
        <v>187</v>
      </c>
      <c r="C76" s="131">
        <v>13</v>
      </c>
      <c r="D76" s="131">
        <v>9900002040</v>
      </c>
      <c r="E76" s="129"/>
      <c r="F76" s="156">
        <f>F77+F78+F80+F79</f>
        <v>1774.85</v>
      </c>
    </row>
    <row r="77" spans="1:7" ht="58.5" customHeight="1">
      <c r="A77" s="132" t="s">
        <v>307</v>
      </c>
      <c r="B77" s="131" t="s">
        <v>187</v>
      </c>
      <c r="C77" s="131">
        <v>13</v>
      </c>
      <c r="D77" s="131">
        <v>9900002040</v>
      </c>
      <c r="E77" s="129">
        <v>100</v>
      </c>
      <c r="F77" s="156">
        <v>1360.95</v>
      </c>
      <c r="G77" s="143"/>
    </row>
    <row r="78" spans="1:7" ht="30">
      <c r="A78" s="132" t="s">
        <v>231</v>
      </c>
      <c r="B78" s="131" t="s">
        <v>187</v>
      </c>
      <c r="C78" s="131">
        <v>13</v>
      </c>
      <c r="D78" s="131">
        <v>9900002040</v>
      </c>
      <c r="E78" s="129">
        <v>200</v>
      </c>
      <c r="F78" s="156">
        <v>384.5</v>
      </c>
      <c r="G78" s="143"/>
    </row>
    <row r="79" spans="1:7" ht="15">
      <c r="A79" s="218" t="s">
        <v>242</v>
      </c>
      <c r="B79" s="216" t="s">
        <v>187</v>
      </c>
      <c r="C79" s="216">
        <v>13</v>
      </c>
      <c r="D79" s="216">
        <v>9900002040</v>
      </c>
      <c r="E79" s="217">
        <v>300</v>
      </c>
      <c r="F79" s="156">
        <v>25.6</v>
      </c>
      <c r="G79" s="143"/>
    </row>
    <row r="80" spans="1:7" ht="15">
      <c r="A80" s="132" t="s">
        <v>232</v>
      </c>
      <c r="B80" s="131" t="s">
        <v>187</v>
      </c>
      <c r="C80" s="131">
        <v>13</v>
      </c>
      <c r="D80" s="131">
        <v>9900002040</v>
      </c>
      <c r="E80" s="129">
        <v>800</v>
      </c>
      <c r="F80" s="156">
        <v>3.8</v>
      </c>
      <c r="G80" s="143"/>
    </row>
    <row r="81" spans="1:7" ht="42.75" customHeight="1">
      <c r="A81" s="218" t="s">
        <v>767</v>
      </c>
      <c r="B81" s="216" t="s">
        <v>187</v>
      </c>
      <c r="C81" s="216">
        <v>13</v>
      </c>
      <c r="D81" s="216" t="s">
        <v>766</v>
      </c>
      <c r="E81" s="217"/>
      <c r="F81" s="156">
        <f>F82</f>
        <v>3</v>
      </c>
      <c r="G81" s="144"/>
    </row>
    <row r="82" spans="1:7" ht="59.25" customHeight="1">
      <c r="A82" s="215" t="s">
        <v>307</v>
      </c>
      <c r="B82" s="216" t="s">
        <v>187</v>
      </c>
      <c r="C82" s="216">
        <v>13</v>
      </c>
      <c r="D82" s="216" t="s">
        <v>766</v>
      </c>
      <c r="E82" s="217">
        <v>100</v>
      </c>
      <c r="F82" s="156">
        <v>3</v>
      </c>
      <c r="G82" s="144"/>
    </row>
    <row r="83" spans="1:7" ht="48" customHeight="1">
      <c r="A83" s="124" t="s">
        <v>765</v>
      </c>
      <c r="B83" s="216" t="s">
        <v>187</v>
      </c>
      <c r="C83" s="216">
        <v>13</v>
      </c>
      <c r="D83" s="216" t="s">
        <v>764</v>
      </c>
      <c r="E83" s="217"/>
      <c r="F83" s="156">
        <f>F84</f>
        <v>27.45</v>
      </c>
      <c r="G83" s="144"/>
    </row>
    <row r="84" spans="1:7" ht="15">
      <c r="A84" s="218" t="s">
        <v>228</v>
      </c>
      <c r="B84" s="216" t="s">
        <v>187</v>
      </c>
      <c r="C84" s="216">
        <v>13</v>
      </c>
      <c r="D84" s="216" t="s">
        <v>764</v>
      </c>
      <c r="E84" s="217">
        <v>500</v>
      </c>
      <c r="F84" s="156">
        <v>27.45</v>
      </c>
      <c r="G84" s="144"/>
    </row>
    <row r="85" spans="1:7" ht="30" customHeight="1">
      <c r="A85" s="138" t="s">
        <v>638</v>
      </c>
      <c r="B85" s="139" t="s">
        <v>187</v>
      </c>
      <c r="C85" s="139">
        <v>13</v>
      </c>
      <c r="D85" s="139" t="s">
        <v>636</v>
      </c>
      <c r="E85" s="140"/>
      <c r="F85" s="156">
        <f>F86+F87+F88+F89</f>
        <v>16379.55</v>
      </c>
      <c r="G85" s="144"/>
    </row>
    <row r="86" spans="1:7" ht="57" customHeight="1">
      <c r="A86" s="138" t="s">
        <v>307</v>
      </c>
      <c r="B86" s="139" t="s">
        <v>187</v>
      </c>
      <c r="C86" s="139">
        <v>13</v>
      </c>
      <c r="D86" s="139" t="s">
        <v>636</v>
      </c>
      <c r="E86" s="140">
        <v>100</v>
      </c>
      <c r="F86" s="156">
        <v>7147.62</v>
      </c>
      <c r="G86" s="144"/>
    </row>
    <row r="87" spans="1:7" ht="30">
      <c r="A87" s="138" t="s">
        <v>231</v>
      </c>
      <c r="B87" s="139" t="s">
        <v>187</v>
      </c>
      <c r="C87" s="139">
        <v>13</v>
      </c>
      <c r="D87" s="139" t="s">
        <v>636</v>
      </c>
      <c r="E87" s="140">
        <v>200</v>
      </c>
      <c r="F87" s="156">
        <v>726.96</v>
      </c>
      <c r="G87" s="144"/>
    </row>
    <row r="88" spans="1:7" ht="31.5" customHeight="1">
      <c r="A88" s="141" t="s">
        <v>244</v>
      </c>
      <c r="B88" s="139" t="s">
        <v>187</v>
      </c>
      <c r="C88" s="139">
        <v>13</v>
      </c>
      <c r="D88" s="139" t="s">
        <v>636</v>
      </c>
      <c r="E88" s="140">
        <v>600</v>
      </c>
      <c r="F88" s="156">
        <v>8503.08</v>
      </c>
      <c r="G88" s="144"/>
    </row>
    <row r="89" spans="1:7" ht="15">
      <c r="A89" s="138" t="s">
        <v>232</v>
      </c>
      <c r="B89" s="139" t="s">
        <v>187</v>
      </c>
      <c r="C89" s="139">
        <v>13</v>
      </c>
      <c r="D89" s="139" t="s">
        <v>636</v>
      </c>
      <c r="E89" s="140">
        <v>800</v>
      </c>
      <c r="F89" s="156">
        <v>1.89</v>
      </c>
      <c r="G89" s="144"/>
    </row>
    <row r="90" spans="1:6" ht="15">
      <c r="A90" s="133" t="s">
        <v>236</v>
      </c>
      <c r="B90" s="131" t="s">
        <v>187</v>
      </c>
      <c r="C90" s="131">
        <v>13</v>
      </c>
      <c r="D90" s="131">
        <v>9900002950</v>
      </c>
      <c r="E90" s="129"/>
      <c r="F90" s="156">
        <f>F91</f>
        <v>462.6</v>
      </c>
    </row>
    <row r="91" spans="1:6" ht="15">
      <c r="A91" s="133" t="s">
        <v>232</v>
      </c>
      <c r="B91" s="131" t="s">
        <v>187</v>
      </c>
      <c r="C91" s="131">
        <v>13</v>
      </c>
      <c r="D91" s="131">
        <v>9900002950</v>
      </c>
      <c r="E91" s="129">
        <v>800</v>
      </c>
      <c r="F91" s="156">
        <v>462.6</v>
      </c>
    </row>
    <row r="92" spans="1:6" ht="30">
      <c r="A92" s="132" t="s">
        <v>322</v>
      </c>
      <c r="B92" s="79" t="s">
        <v>187</v>
      </c>
      <c r="C92" s="79">
        <v>13</v>
      </c>
      <c r="D92" s="79">
        <v>9900009230</v>
      </c>
      <c r="E92" s="129"/>
      <c r="F92" s="156">
        <f>F93</f>
        <v>0</v>
      </c>
    </row>
    <row r="93" spans="1:6" ht="15">
      <c r="A93" s="132" t="s">
        <v>323</v>
      </c>
      <c r="B93" s="79" t="s">
        <v>187</v>
      </c>
      <c r="C93" s="79">
        <v>13</v>
      </c>
      <c r="D93" s="79">
        <v>9900009230</v>
      </c>
      <c r="E93" s="129"/>
      <c r="F93" s="156">
        <f>F94</f>
        <v>0</v>
      </c>
    </row>
    <row r="94" spans="1:6" ht="30">
      <c r="A94" s="132" t="s">
        <v>231</v>
      </c>
      <c r="B94" s="79" t="s">
        <v>187</v>
      </c>
      <c r="C94" s="79">
        <v>13</v>
      </c>
      <c r="D94" s="79">
        <v>9900009230</v>
      </c>
      <c r="E94" s="129">
        <v>200</v>
      </c>
      <c r="F94" s="156"/>
    </row>
    <row r="95" spans="1:6" ht="15">
      <c r="A95" s="133" t="s">
        <v>324</v>
      </c>
      <c r="B95" s="131" t="s">
        <v>187</v>
      </c>
      <c r="C95" s="131">
        <v>13</v>
      </c>
      <c r="D95" s="131">
        <v>9900059300</v>
      </c>
      <c r="E95" s="129"/>
      <c r="F95" s="156">
        <f>F96+F97+F98</f>
        <v>1284.2</v>
      </c>
    </row>
    <row r="96" spans="1:6" ht="63.75" customHeight="1">
      <c r="A96" s="132" t="s">
        <v>307</v>
      </c>
      <c r="B96" s="131" t="s">
        <v>187</v>
      </c>
      <c r="C96" s="131">
        <v>13</v>
      </c>
      <c r="D96" s="131">
        <v>9900059300</v>
      </c>
      <c r="E96" s="129">
        <v>100</v>
      </c>
      <c r="F96" s="156">
        <v>770.78</v>
      </c>
    </row>
    <row r="97" spans="1:6" ht="30">
      <c r="A97" s="132" t="s">
        <v>231</v>
      </c>
      <c r="B97" s="131" t="s">
        <v>187</v>
      </c>
      <c r="C97" s="131">
        <v>13</v>
      </c>
      <c r="D97" s="131">
        <v>9900059300</v>
      </c>
      <c r="E97" s="129">
        <v>200</v>
      </c>
      <c r="F97" s="156">
        <v>496.42</v>
      </c>
    </row>
    <row r="98" spans="1:6" ht="15">
      <c r="A98" s="133" t="s">
        <v>228</v>
      </c>
      <c r="B98" s="131" t="s">
        <v>187</v>
      </c>
      <c r="C98" s="131">
        <v>13</v>
      </c>
      <c r="D98" s="131">
        <v>9900059300</v>
      </c>
      <c r="E98" s="129">
        <v>500</v>
      </c>
      <c r="F98" s="156">
        <v>17</v>
      </c>
    </row>
    <row r="99" spans="1:6" ht="30">
      <c r="A99" s="133" t="s">
        <v>325</v>
      </c>
      <c r="B99" s="131" t="s">
        <v>187</v>
      </c>
      <c r="C99" s="131">
        <v>13</v>
      </c>
      <c r="D99" s="131">
        <v>9900025260</v>
      </c>
      <c r="E99" s="71"/>
      <c r="F99" s="156">
        <f>F100+F101</f>
        <v>505.8</v>
      </c>
    </row>
    <row r="100" spans="1:6" ht="63" customHeight="1">
      <c r="A100" s="132" t="s">
        <v>307</v>
      </c>
      <c r="B100" s="131" t="s">
        <v>187</v>
      </c>
      <c r="C100" s="131">
        <v>13</v>
      </c>
      <c r="D100" s="131">
        <v>9900025260</v>
      </c>
      <c r="E100" s="129">
        <v>100</v>
      </c>
      <c r="F100" s="156">
        <v>400.41</v>
      </c>
    </row>
    <row r="101" spans="1:6" ht="30">
      <c r="A101" s="132" t="s">
        <v>231</v>
      </c>
      <c r="B101" s="131" t="s">
        <v>187</v>
      </c>
      <c r="C101" s="131">
        <v>13</v>
      </c>
      <c r="D101" s="131">
        <v>9900025260</v>
      </c>
      <c r="E101" s="129">
        <v>200</v>
      </c>
      <c r="F101" s="156">
        <v>105.39</v>
      </c>
    </row>
    <row r="102" spans="1:6" ht="30">
      <c r="A102" s="133" t="s">
        <v>326</v>
      </c>
      <c r="B102" s="131" t="s">
        <v>187</v>
      </c>
      <c r="C102" s="131">
        <v>13</v>
      </c>
      <c r="D102" s="131">
        <v>9900025270</v>
      </c>
      <c r="E102" s="71"/>
      <c r="F102" s="156">
        <f>F103+F104</f>
        <v>243.89999999999998</v>
      </c>
    </row>
    <row r="103" spans="1:6" ht="60">
      <c r="A103" s="132" t="s">
        <v>307</v>
      </c>
      <c r="B103" s="131" t="s">
        <v>187</v>
      </c>
      <c r="C103" s="131">
        <v>13</v>
      </c>
      <c r="D103" s="131">
        <v>9900025270</v>
      </c>
      <c r="E103" s="129">
        <v>100</v>
      </c>
      <c r="F103" s="156">
        <v>192.6</v>
      </c>
    </row>
    <row r="104" spans="1:6" ht="30">
      <c r="A104" s="132" t="s">
        <v>231</v>
      </c>
      <c r="B104" s="131" t="s">
        <v>187</v>
      </c>
      <c r="C104" s="131">
        <v>13</v>
      </c>
      <c r="D104" s="131">
        <v>9900025270</v>
      </c>
      <c r="E104" s="129">
        <v>200</v>
      </c>
      <c r="F104" s="156">
        <v>51.3</v>
      </c>
    </row>
    <row r="105" spans="1:6" ht="30">
      <c r="A105" s="133" t="s">
        <v>327</v>
      </c>
      <c r="B105" s="131" t="s">
        <v>187</v>
      </c>
      <c r="C105" s="131">
        <v>13</v>
      </c>
      <c r="D105" s="131">
        <v>9900025340</v>
      </c>
      <c r="E105" s="71"/>
      <c r="F105" s="156">
        <f>F106</f>
        <v>42.4</v>
      </c>
    </row>
    <row r="106" spans="1:6" ht="30">
      <c r="A106" s="133" t="s">
        <v>231</v>
      </c>
      <c r="B106" s="131" t="s">
        <v>187</v>
      </c>
      <c r="C106" s="131">
        <v>13</v>
      </c>
      <c r="D106" s="131">
        <v>9900025340</v>
      </c>
      <c r="E106" s="129">
        <v>200</v>
      </c>
      <c r="F106" s="156">
        <v>42.4</v>
      </c>
    </row>
    <row r="107" spans="1:6" ht="30">
      <c r="A107" s="133" t="s">
        <v>328</v>
      </c>
      <c r="B107" s="131" t="s">
        <v>187</v>
      </c>
      <c r="C107" s="131">
        <v>13</v>
      </c>
      <c r="D107" s="131">
        <v>9900025350</v>
      </c>
      <c r="E107" s="129"/>
      <c r="F107" s="156">
        <f>F108</f>
        <v>0.37</v>
      </c>
    </row>
    <row r="108" spans="1:6" ht="55.5" customHeight="1">
      <c r="A108" s="133" t="s">
        <v>230</v>
      </c>
      <c r="B108" s="131" t="s">
        <v>187</v>
      </c>
      <c r="C108" s="131">
        <v>13</v>
      </c>
      <c r="D108" s="131">
        <v>9900025350</v>
      </c>
      <c r="E108" s="129">
        <v>100</v>
      </c>
      <c r="F108" s="156">
        <v>0.37</v>
      </c>
    </row>
    <row r="109" spans="1:6" ht="30" hidden="1">
      <c r="A109" s="132" t="s">
        <v>329</v>
      </c>
      <c r="B109" s="131" t="s">
        <v>187</v>
      </c>
      <c r="C109" s="131">
        <v>13</v>
      </c>
      <c r="D109" s="131" t="s">
        <v>394</v>
      </c>
      <c r="E109" s="71"/>
      <c r="F109" s="156"/>
    </row>
    <row r="110" spans="1:6" ht="30" hidden="1">
      <c r="A110" s="128" t="s">
        <v>330</v>
      </c>
      <c r="B110" s="131" t="s">
        <v>187</v>
      </c>
      <c r="C110" s="131">
        <v>13</v>
      </c>
      <c r="D110" s="131" t="s">
        <v>395</v>
      </c>
      <c r="E110" s="71"/>
      <c r="F110" s="156"/>
    </row>
    <row r="111" spans="1:6" ht="45" hidden="1">
      <c r="A111" s="128" t="s">
        <v>331</v>
      </c>
      <c r="B111" s="131" t="s">
        <v>187</v>
      </c>
      <c r="C111" s="131">
        <v>13</v>
      </c>
      <c r="D111" s="131" t="s">
        <v>396</v>
      </c>
      <c r="E111" s="71"/>
      <c r="F111" s="156"/>
    </row>
    <row r="112" spans="1:6" ht="30">
      <c r="A112" s="133" t="s">
        <v>332</v>
      </c>
      <c r="B112" s="131" t="s">
        <v>187</v>
      </c>
      <c r="C112" s="131">
        <v>13</v>
      </c>
      <c r="D112" s="131" t="s">
        <v>397</v>
      </c>
      <c r="E112" s="71"/>
      <c r="F112" s="156">
        <f>F113+F114</f>
        <v>713</v>
      </c>
    </row>
    <row r="113" spans="1:6" ht="58.5" customHeight="1">
      <c r="A113" s="132" t="s">
        <v>307</v>
      </c>
      <c r="B113" s="131" t="s">
        <v>187</v>
      </c>
      <c r="C113" s="131">
        <v>13</v>
      </c>
      <c r="D113" s="131" t="s">
        <v>397</v>
      </c>
      <c r="E113" s="129">
        <v>100</v>
      </c>
      <c r="F113" s="156">
        <v>713</v>
      </c>
    </row>
    <row r="114" spans="1:6" ht="30">
      <c r="A114" s="132" t="s">
        <v>231</v>
      </c>
      <c r="B114" s="131" t="s">
        <v>187</v>
      </c>
      <c r="C114" s="131">
        <v>13</v>
      </c>
      <c r="D114" s="131" t="s">
        <v>397</v>
      </c>
      <c r="E114" s="129">
        <v>200</v>
      </c>
      <c r="F114" s="156"/>
    </row>
    <row r="115" spans="1:6" ht="44.25" customHeight="1">
      <c r="A115" s="279" t="s">
        <v>391</v>
      </c>
      <c r="B115" s="277" t="s">
        <v>187</v>
      </c>
      <c r="C115" s="277">
        <v>13</v>
      </c>
      <c r="D115" s="277" t="s">
        <v>422</v>
      </c>
      <c r="E115" s="278"/>
      <c r="F115" s="280">
        <f>F117</f>
        <v>643.5</v>
      </c>
    </row>
    <row r="116" spans="1:6" ht="15" hidden="1">
      <c r="A116" s="279"/>
      <c r="B116" s="277"/>
      <c r="C116" s="277"/>
      <c r="D116" s="277"/>
      <c r="E116" s="278"/>
      <c r="F116" s="280"/>
    </row>
    <row r="117" spans="1:6" ht="30">
      <c r="A117" s="133" t="s">
        <v>398</v>
      </c>
      <c r="B117" s="131" t="s">
        <v>187</v>
      </c>
      <c r="C117" s="131">
        <v>13</v>
      </c>
      <c r="D117" s="131" t="s">
        <v>399</v>
      </c>
      <c r="E117" s="129"/>
      <c r="F117" s="156">
        <f>F118</f>
        <v>643.5</v>
      </c>
    </row>
    <row r="118" spans="1:6" ht="33" customHeight="1">
      <c r="A118" s="128" t="s">
        <v>333</v>
      </c>
      <c r="B118" s="131" t="s">
        <v>187</v>
      </c>
      <c r="C118" s="131">
        <v>13</v>
      </c>
      <c r="D118" s="131" t="s">
        <v>334</v>
      </c>
      <c r="E118" s="129"/>
      <c r="F118" s="156">
        <f>F119</f>
        <v>643.5</v>
      </c>
    </row>
    <row r="119" spans="1:6" ht="31.5" customHeight="1">
      <c r="A119" s="128" t="s">
        <v>335</v>
      </c>
      <c r="B119" s="131" t="s">
        <v>187</v>
      </c>
      <c r="C119" s="131">
        <v>13</v>
      </c>
      <c r="D119" s="131" t="s">
        <v>336</v>
      </c>
      <c r="E119" s="129"/>
      <c r="F119" s="156">
        <f>F120+F121</f>
        <v>643.5</v>
      </c>
    </row>
    <row r="120" spans="1:6" ht="60.75" customHeight="1">
      <c r="A120" s="132" t="s">
        <v>307</v>
      </c>
      <c r="B120" s="131" t="s">
        <v>187</v>
      </c>
      <c r="C120" s="131">
        <v>13</v>
      </c>
      <c r="D120" s="131" t="s">
        <v>336</v>
      </c>
      <c r="E120" s="129">
        <v>100</v>
      </c>
      <c r="F120" s="156">
        <v>636</v>
      </c>
    </row>
    <row r="121" spans="1:6" ht="30">
      <c r="A121" s="132" t="s">
        <v>231</v>
      </c>
      <c r="B121" s="131" t="s">
        <v>187</v>
      </c>
      <c r="C121" s="131">
        <v>13</v>
      </c>
      <c r="D121" s="131" t="s">
        <v>336</v>
      </c>
      <c r="E121" s="129">
        <v>200</v>
      </c>
      <c r="F121" s="156">
        <v>7.5</v>
      </c>
    </row>
    <row r="122" spans="1:6" ht="45">
      <c r="A122" s="186" t="s">
        <v>719</v>
      </c>
      <c r="B122" s="184" t="s">
        <v>187</v>
      </c>
      <c r="C122" s="184" t="s">
        <v>197</v>
      </c>
      <c r="D122" s="184" t="s">
        <v>716</v>
      </c>
      <c r="E122" s="185"/>
      <c r="F122" s="156">
        <f>F123</f>
        <v>20</v>
      </c>
    </row>
    <row r="123" spans="1:6" ht="30">
      <c r="A123" s="186" t="s">
        <v>720</v>
      </c>
      <c r="B123" s="184" t="s">
        <v>187</v>
      </c>
      <c r="C123" s="184" t="s">
        <v>197</v>
      </c>
      <c r="D123" s="184" t="s">
        <v>717</v>
      </c>
      <c r="E123" s="185"/>
      <c r="F123" s="156">
        <f>F124</f>
        <v>20</v>
      </c>
    </row>
    <row r="124" spans="1:6" ht="24.75" customHeight="1">
      <c r="A124" s="186" t="s">
        <v>721</v>
      </c>
      <c r="B124" s="184" t="s">
        <v>187</v>
      </c>
      <c r="C124" s="184" t="s">
        <v>197</v>
      </c>
      <c r="D124" s="184" t="s">
        <v>718</v>
      </c>
      <c r="E124" s="185"/>
      <c r="F124" s="156">
        <f>F125</f>
        <v>20</v>
      </c>
    </row>
    <row r="125" spans="1:6" ht="30">
      <c r="A125" s="186" t="s">
        <v>231</v>
      </c>
      <c r="B125" s="184" t="s">
        <v>187</v>
      </c>
      <c r="C125" s="184" t="s">
        <v>197</v>
      </c>
      <c r="D125" s="184" t="s">
        <v>718</v>
      </c>
      <c r="E125" s="185">
        <v>200</v>
      </c>
      <c r="F125" s="156">
        <v>20</v>
      </c>
    </row>
    <row r="126" spans="1:6" ht="31.5" customHeight="1">
      <c r="A126" s="186" t="s">
        <v>725</v>
      </c>
      <c r="B126" s="184" t="s">
        <v>187</v>
      </c>
      <c r="C126" s="184" t="s">
        <v>197</v>
      </c>
      <c r="D126" s="184" t="s">
        <v>722</v>
      </c>
      <c r="E126" s="185"/>
      <c r="F126" s="156">
        <f>F127</f>
        <v>10</v>
      </c>
    </row>
    <row r="127" spans="1:6" ht="30">
      <c r="A127" s="186" t="s">
        <v>726</v>
      </c>
      <c r="B127" s="184" t="s">
        <v>187</v>
      </c>
      <c r="C127" s="184" t="s">
        <v>197</v>
      </c>
      <c r="D127" s="184" t="s">
        <v>723</v>
      </c>
      <c r="E127" s="185"/>
      <c r="F127" s="156">
        <f>F128</f>
        <v>10</v>
      </c>
    </row>
    <row r="128" spans="1:6" ht="15">
      <c r="A128" s="186" t="s">
        <v>312</v>
      </c>
      <c r="B128" s="184" t="s">
        <v>187</v>
      </c>
      <c r="C128" s="184" t="s">
        <v>197</v>
      </c>
      <c r="D128" s="184" t="s">
        <v>724</v>
      </c>
      <c r="E128" s="185"/>
      <c r="F128" s="156">
        <f>F129</f>
        <v>10</v>
      </c>
    </row>
    <row r="129" spans="1:6" ht="30">
      <c r="A129" s="186" t="s">
        <v>231</v>
      </c>
      <c r="B129" s="184" t="s">
        <v>187</v>
      </c>
      <c r="C129" s="184" t="s">
        <v>197</v>
      </c>
      <c r="D129" s="184" t="s">
        <v>724</v>
      </c>
      <c r="E129" s="185">
        <v>200</v>
      </c>
      <c r="F129" s="156">
        <v>10</v>
      </c>
    </row>
    <row r="130" spans="1:6" ht="51.75" customHeight="1">
      <c r="A130" s="218" t="s">
        <v>705</v>
      </c>
      <c r="B130" s="216" t="s">
        <v>187</v>
      </c>
      <c r="C130" s="216" t="s">
        <v>197</v>
      </c>
      <c r="D130" s="216">
        <v>2700000000</v>
      </c>
      <c r="E130" s="217"/>
      <c r="F130" s="156">
        <f>F131</f>
        <v>50</v>
      </c>
    </row>
    <row r="131" spans="1:6" ht="59.25" customHeight="1">
      <c r="A131" s="87" t="s">
        <v>311</v>
      </c>
      <c r="B131" s="216" t="s">
        <v>187</v>
      </c>
      <c r="C131" s="216" t="s">
        <v>197</v>
      </c>
      <c r="D131" s="216">
        <v>2700100000</v>
      </c>
      <c r="E131" s="217"/>
      <c r="F131" s="156">
        <f>F132</f>
        <v>50</v>
      </c>
    </row>
    <row r="132" spans="1:6" ht="15">
      <c r="A132" s="219" t="s">
        <v>312</v>
      </c>
      <c r="B132" s="216" t="s">
        <v>187</v>
      </c>
      <c r="C132" s="216" t="s">
        <v>197</v>
      </c>
      <c r="D132" s="216">
        <v>2700112043</v>
      </c>
      <c r="E132" s="217"/>
      <c r="F132" s="156">
        <f>F133</f>
        <v>50</v>
      </c>
    </row>
    <row r="133" spans="1:6" ht="30">
      <c r="A133" s="82" t="s">
        <v>231</v>
      </c>
      <c r="B133" s="216" t="s">
        <v>187</v>
      </c>
      <c r="C133" s="216" t="s">
        <v>197</v>
      </c>
      <c r="D133" s="216">
        <v>2700112043</v>
      </c>
      <c r="E133" s="82">
        <v>200</v>
      </c>
      <c r="F133" s="156">
        <v>50</v>
      </c>
    </row>
    <row r="134" spans="1:6" ht="15">
      <c r="A134" s="72" t="s">
        <v>198</v>
      </c>
      <c r="B134" s="73" t="s">
        <v>188</v>
      </c>
      <c r="C134" s="73"/>
      <c r="D134" s="73"/>
      <c r="E134" s="77"/>
      <c r="F134" s="158">
        <f>F135</f>
        <v>1840.8</v>
      </c>
    </row>
    <row r="135" spans="1:6" ht="15">
      <c r="A135" s="133" t="s">
        <v>199</v>
      </c>
      <c r="B135" s="131" t="s">
        <v>188</v>
      </c>
      <c r="C135" s="131" t="s">
        <v>190</v>
      </c>
      <c r="D135" s="131"/>
      <c r="E135" s="129"/>
      <c r="F135" s="156">
        <f>F136</f>
        <v>1840.8</v>
      </c>
    </row>
    <row r="136" spans="1:6" ht="15">
      <c r="A136" s="133" t="s">
        <v>305</v>
      </c>
      <c r="B136" s="131" t="s">
        <v>188</v>
      </c>
      <c r="C136" s="131" t="s">
        <v>190</v>
      </c>
      <c r="D136" s="131">
        <v>9900000000</v>
      </c>
      <c r="E136" s="129"/>
      <c r="F136" s="156">
        <f>F137</f>
        <v>1840.8</v>
      </c>
    </row>
    <row r="137" spans="1:6" ht="30">
      <c r="A137" s="133" t="s">
        <v>200</v>
      </c>
      <c r="B137" s="131" t="s">
        <v>188</v>
      </c>
      <c r="C137" s="131" t="s">
        <v>190</v>
      </c>
      <c r="D137" s="131">
        <v>9900051180</v>
      </c>
      <c r="E137" s="129"/>
      <c r="F137" s="156">
        <f>F138</f>
        <v>1840.8</v>
      </c>
    </row>
    <row r="138" spans="1:6" ht="15">
      <c r="A138" s="133" t="s">
        <v>228</v>
      </c>
      <c r="B138" s="131" t="s">
        <v>188</v>
      </c>
      <c r="C138" s="131" t="s">
        <v>190</v>
      </c>
      <c r="D138" s="131">
        <v>9900051180</v>
      </c>
      <c r="E138" s="129">
        <v>500</v>
      </c>
      <c r="F138" s="156">
        <v>1840.8</v>
      </c>
    </row>
    <row r="139" spans="1:6" ht="28.5">
      <c r="A139" s="72" t="s">
        <v>201</v>
      </c>
      <c r="B139" s="73" t="s">
        <v>190</v>
      </c>
      <c r="C139" s="73"/>
      <c r="D139" s="73"/>
      <c r="E139" s="77"/>
      <c r="F139" s="158">
        <f>F140+F145</f>
        <v>1475.6000000000001</v>
      </c>
    </row>
    <row r="140" spans="1:6" ht="30">
      <c r="A140" s="133" t="s">
        <v>337</v>
      </c>
      <c r="B140" s="131" t="s">
        <v>190</v>
      </c>
      <c r="C140" s="131" t="s">
        <v>202</v>
      </c>
      <c r="D140" s="131"/>
      <c r="E140" s="129"/>
      <c r="F140" s="156">
        <f>F141</f>
        <v>1044.3000000000002</v>
      </c>
    </row>
    <row r="141" spans="1:7" ht="30">
      <c r="A141" s="179" t="s">
        <v>710</v>
      </c>
      <c r="B141" s="131" t="s">
        <v>190</v>
      </c>
      <c r="C141" s="131" t="s">
        <v>202</v>
      </c>
      <c r="D141" s="131" t="s">
        <v>400</v>
      </c>
      <c r="E141" s="129"/>
      <c r="F141" s="156">
        <f>F142</f>
        <v>1044.3000000000002</v>
      </c>
      <c r="G141" s="143" t="s">
        <v>635</v>
      </c>
    </row>
    <row r="142" spans="1:6" ht="30">
      <c r="A142" s="130" t="s">
        <v>338</v>
      </c>
      <c r="B142" s="131" t="s">
        <v>190</v>
      </c>
      <c r="C142" s="131" t="s">
        <v>202</v>
      </c>
      <c r="D142" s="216" t="s">
        <v>768</v>
      </c>
      <c r="E142" s="129"/>
      <c r="F142" s="156">
        <f>F143+F144</f>
        <v>1044.3000000000002</v>
      </c>
    </row>
    <row r="143" spans="1:6" ht="57" customHeight="1">
      <c r="A143" s="132" t="s">
        <v>307</v>
      </c>
      <c r="B143" s="131" t="s">
        <v>190</v>
      </c>
      <c r="C143" s="131" t="s">
        <v>202</v>
      </c>
      <c r="D143" s="216" t="s">
        <v>768</v>
      </c>
      <c r="E143" s="129">
        <v>100</v>
      </c>
      <c r="F143" s="156">
        <v>1030.9</v>
      </c>
    </row>
    <row r="144" spans="1:6" ht="30">
      <c r="A144" s="132" t="s">
        <v>231</v>
      </c>
      <c r="B144" s="131" t="s">
        <v>190</v>
      </c>
      <c r="C144" s="131" t="s">
        <v>202</v>
      </c>
      <c r="D144" s="216" t="s">
        <v>768</v>
      </c>
      <c r="E144" s="129">
        <v>200</v>
      </c>
      <c r="F144" s="156">
        <v>13.4</v>
      </c>
    </row>
    <row r="145" spans="1:6" ht="30">
      <c r="A145" s="123" t="s">
        <v>772</v>
      </c>
      <c r="B145" s="216" t="s">
        <v>190</v>
      </c>
      <c r="C145" s="216" t="s">
        <v>389</v>
      </c>
      <c r="D145" s="216"/>
      <c r="E145" s="217"/>
      <c r="F145" s="156">
        <f>F146</f>
        <v>431.3</v>
      </c>
    </row>
    <row r="146" spans="1:6" ht="15">
      <c r="A146" s="124" t="s">
        <v>771</v>
      </c>
      <c r="B146" s="216" t="s">
        <v>190</v>
      </c>
      <c r="C146" s="216" t="s">
        <v>389</v>
      </c>
      <c r="D146" s="216" t="s">
        <v>769</v>
      </c>
      <c r="E146" s="217"/>
      <c r="F146" s="156">
        <f>F147</f>
        <v>431.3</v>
      </c>
    </row>
    <row r="147" spans="1:6" ht="58.5" customHeight="1">
      <c r="A147" s="215" t="s">
        <v>307</v>
      </c>
      <c r="B147" s="216" t="s">
        <v>190</v>
      </c>
      <c r="C147" s="216" t="s">
        <v>389</v>
      </c>
      <c r="D147" s="216" t="s">
        <v>770</v>
      </c>
      <c r="E147" s="217">
        <v>100</v>
      </c>
      <c r="F147" s="156">
        <v>431.3</v>
      </c>
    </row>
    <row r="148" spans="1:6" ht="15">
      <c r="A148" s="72" t="s">
        <v>203</v>
      </c>
      <c r="B148" s="73" t="s">
        <v>192</v>
      </c>
      <c r="C148" s="73"/>
      <c r="D148" s="73"/>
      <c r="E148" s="77"/>
      <c r="F148" s="158">
        <f>F149+F154+F157+F162</f>
        <v>19745</v>
      </c>
    </row>
    <row r="149" spans="1:6" ht="15">
      <c r="A149" s="133" t="s">
        <v>204</v>
      </c>
      <c r="B149" s="131" t="s">
        <v>192</v>
      </c>
      <c r="C149" s="131" t="s">
        <v>193</v>
      </c>
      <c r="D149" s="131"/>
      <c r="E149" s="129"/>
      <c r="F149" s="156">
        <f>F150</f>
        <v>4037.9</v>
      </c>
    </row>
    <row r="150" spans="1:6" ht="32.25" customHeight="1">
      <c r="A150" s="128" t="s">
        <v>339</v>
      </c>
      <c r="B150" s="131" t="s">
        <v>192</v>
      </c>
      <c r="C150" s="131" t="s">
        <v>193</v>
      </c>
      <c r="D150" s="131">
        <v>2800000000</v>
      </c>
      <c r="E150" s="129"/>
      <c r="F150" s="156">
        <f>F151</f>
        <v>4037.9</v>
      </c>
    </row>
    <row r="151" spans="1:6" ht="35.25" customHeight="1">
      <c r="A151" s="128" t="s">
        <v>340</v>
      </c>
      <c r="B151" s="131" t="s">
        <v>192</v>
      </c>
      <c r="C151" s="131" t="s">
        <v>193</v>
      </c>
      <c r="D151" s="131">
        <v>2800100000</v>
      </c>
      <c r="E151" s="129"/>
      <c r="F151" s="156">
        <f>F152</f>
        <v>4037.9</v>
      </c>
    </row>
    <row r="152" spans="1:6" ht="50.25" customHeight="1">
      <c r="A152" s="133" t="s">
        <v>341</v>
      </c>
      <c r="B152" s="131" t="s">
        <v>192</v>
      </c>
      <c r="C152" s="131" t="s">
        <v>193</v>
      </c>
      <c r="D152" s="131">
        <v>2800125360</v>
      </c>
      <c r="E152" s="129"/>
      <c r="F152" s="156">
        <f>F153</f>
        <v>4037.9</v>
      </c>
    </row>
    <row r="153" spans="1:6" ht="30">
      <c r="A153" s="132" t="s">
        <v>231</v>
      </c>
      <c r="B153" s="131" t="s">
        <v>192</v>
      </c>
      <c r="C153" s="131" t="s">
        <v>193</v>
      </c>
      <c r="D153" s="131">
        <v>2800125360</v>
      </c>
      <c r="E153" s="129">
        <v>200</v>
      </c>
      <c r="F153" s="156">
        <v>4037.9</v>
      </c>
    </row>
    <row r="154" spans="1:6" ht="15">
      <c r="A154" s="153" t="s">
        <v>305</v>
      </c>
      <c r="B154" s="151" t="s">
        <v>192</v>
      </c>
      <c r="C154" s="151" t="s">
        <v>194</v>
      </c>
      <c r="D154" s="151" t="s">
        <v>654</v>
      </c>
      <c r="E154" s="152"/>
      <c r="F154" s="156">
        <f>F155</f>
        <v>473.5</v>
      </c>
    </row>
    <row r="155" spans="1:6" ht="15">
      <c r="A155" s="120" t="s">
        <v>660</v>
      </c>
      <c r="B155" s="151" t="s">
        <v>192</v>
      </c>
      <c r="C155" s="151" t="s">
        <v>194</v>
      </c>
      <c r="D155" s="151" t="s">
        <v>653</v>
      </c>
      <c r="E155" s="152"/>
      <c r="F155" s="156">
        <f>F156</f>
        <v>473.5</v>
      </c>
    </row>
    <row r="156" spans="1:6" ht="30">
      <c r="A156" s="167" t="s">
        <v>231</v>
      </c>
      <c r="B156" s="151" t="s">
        <v>192</v>
      </c>
      <c r="C156" s="151" t="s">
        <v>194</v>
      </c>
      <c r="D156" s="151" t="s">
        <v>653</v>
      </c>
      <c r="E156" s="152">
        <v>200</v>
      </c>
      <c r="F156" s="156">
        <v>473.5</v>
      </c>
    </row>
    <row r="157" spans="1:6" ht="15">
      <c r="A157" s="132" t="s">
        <v>234</v>
      </c>
      <c r="B157" s="79" t="s">
        <v>192</v>
      </c>
      <c r="C157" s="79" t="s">
        <v>202</v>
      </c>
      <c r="D157" s="79"/>
      <c r="E157" s="129"/>
      <c r="F157" s="156">
        <f>F158</f>
        <v>15040.4</v>
      </c>
    </row>
    <row r="158" spans="1:7" ht="49.5" customHeight="1">
      <c r="A158" s="209" t="s">
        <v>754</v>
      </c>
      <c r="B158" s="79" t="s">
        <v>192</v>
      </c>
      <c r="C158" s="79" t="s">
        <v>202</v>
      </c>
      <c r="D158" s="79" t="s">
        <v>773</v>
      </c>
      <c r="E158" s="129"/>
      <c r="F158" s="156">
        <f>F159</f>
        <v>15040.4</v>
      </c>
      <c r="G158" t="s">
        <v>635</v>
      </c>
    </row>
    <row r="159" spans="1:6" ht="30">
      <c r="A159" s="128" t="s">
        <v>342</v>
      </c>
      <c r="B159" s="79" t="s">
        <v>192</v>
      </c>
      <c r="C159" s="79" t="s">
        <v>202</v>
      </c>
      <c r="D159" s="79" t="s">
        <v>773</v>
      </c>
      <c r="E159" s="129"/>
      <c r="F159" s="156">
        <f>F160</f>
        <v>15040.4</v>
      </c>
    </row>
    <row r="160" spans="1:6" ht="15">
      <c r="A160" s="128" t="s">
        <v>343</v>
      </c>
      <c r="B160" s="79" t="s">
        <v>192</v>
      </c>
      <c r="C160" s="79" t="s">
        <v>202</v>
      </c>
      <c r="D160" s="79" t="s">
        <v>773</v>
      </c>
      <c r="E160" s="129"/>
      <c r="F160" s="156">
        <f>F161</f>
        <v>15040.4</v>
      </c>
    </row>
    <row r="161" spans="1:6" ht="30">
      <c r="A161" s="132" t="s">
        <v>231</v>
      </c>
      <c r="B161" s="79" t="s">
        <v>192</v>
      </c>
      <c r="C161" s="79" t="s">
        <v>202</v>
      </c>
      <c r="D161" s="79" t="s">
        <v>773</v>
      </c>
      <c r="E161" s="129">
        <v>200</v>
      </c>
      <c r="F161" s="156">
        <v>15040.4</v>
      </c>
    </row>
    <row r="162" spans="1:6" ht="15">
      <c r="A162" s="215" t="s">
        <v>774</v>
      </c>
      <c r="B162" s="79" t="s">
        <v>192</v>
      </c>
      <c r="C162" s="79" t="s">
        <v>226</v>
      </c>
      <c r="D162" s="79"/>
      <c r="E162" s="217"/>
      <c r="F162" s="156">
        <f>F163</f>
        <v>193.2</v>
      </c>
    </row>
    <row r="163" spans="1:6" ht="45">
      <c r="A163" s="124" t="s">
        <v>765</v>
      </c>
      <c r="B163" s="79" t="s">
        <v>192</v>
      </c>
      <c r="C163" s="79" t="s">
        <v>226</v>
      </c>
      <c r="D163" s="79" t="s">
        <v>764</v>
      </c>
      <c r="E163" s="217"/>
      <c r="F163" s="156">
        <f>F164</f>
        <v>193.2</v>
      </c>
    </row>
    <row r="164" spans="1:6" ht="15">
      <c r="A164" s="218" t="s">
        <v>228</v>
      </c>
      <c r="B164" s="79" t="s">
        <v>192</v>
      </c>
      <c r="C164" s="79" t="s">
        <v>226</v>
      </c>
      <c r="D164" s="79" t="s">
        <v>764</v>
      </c>
      <c r="E164" s="217">
        <v>500</v>
      </c>
      <c r="F164" s="156">
        <v>193.2</v>
      </c>
    </row>
    <row r="165" spans="1:6" ht="15">
      <c r="A165" s="72" t="s">
        <v>344</v>
      </c>
      <c r="B165" s="73" t="s">
        <v>193</v>
      </c>
      <c r="C165" s="73"/>
      <c r="D165" s="73"/>
      <c r="E165" s="77"/>
      <c r="F165" s="158">
        <f>F166+F172+F169</f>
        <v>5552.23</v>
      </c>
    </row>
    <row r="166" spans="1:6" ht="15">
      <c r="A166" s="133" t="s">
        <v>205</v>
      </c>
      <c r="B166" s="131" t="s">
        <v>193</v>
      </c>
      <c r="C166" s="131" t="s">
        <v>187</v>
      </c>
      <c r="D166" s="131"/>
      <c r="E166" s="129"/>
      <c r="F166" s="156">
        <f>F167+F168</f>
        <v>1128</v>
      </c>
    </row>
    <row r="167" spans="1:6" ht="46.5" customHeight="1">
      <c r="A167" s="142" t="s">
        <v>345</v>
      </c>
      <c r="B167" s="131" t="s">
        <v>193</v>
      </c>
      <c r="C167" s="131" t="s">
        <v>187</v>
      </c>
      <c r="D167" s="131" t="s">
        <v>401</v>
      </c>
      <c r="E167" s="129">
        <v>200</v>
      </c>
      <c r="F167" s="156">
        <v>1128</v>
      </c>
    </row>
    <row r="168" spans="1:6" ht="45">
      <c r="A168" s="142" t="s">
        <v>345</v>
      </c>
      <c r="B168" s="139" t="s">
        <v>193</v>
      </c>
      <c r="C168" s="139" t="s">
        <v>187</v>
      </c>
      <c r="D168" s="139" t="s">
        <v>640</v>
      </c>
      <c r="E168" s="140">
        <v>200</v>
      </c>
      <c r="F168" s="156"/>
    </row>
    <row r="169" spans="1:6" ht="15">
      <c r="A169" s="220" t="s">
        <v>776</v>
      </c>
      <c r="B169" s="216" t="s">
        <v>193</v>
      </c>
      <c r="C169" s="216" t="s">
        <v>188</v>
      </c>
      <c r="D169" s="216"/>
      <c r="E169" s="217"/>
      <c r="F169" s="156">
        <f>F170</f>
        <v>138.12</v>
      </c>
    </row>
    <row r="170" spans="1:6" ht="45">
      <c r="A170" s="124" t="s">
        <v>765</v>
      </c>
      <c r="B170" s="216" t="s">
        <v>193</v>
      </c>
      <c r="C170" s="216" t="s">
        <v>188</v>
      </c>
      <c r="D170" s="216" t="s">
        <v>764</v>
      </c>
      <c r="E170" s="217"/>
      <c r="F170" s="156">
        <f>F171</f>
        <v>138.12</v>
      </c>
    </row>
    <row r="171" spans="1:6" ht="15">
      <c r="A171" s="218" t="s">
        <v>228</v>
      </c>
      <c r="B171" s="216" t="s">
        <v>193</v>
      </c>
      <c r="C171" s="216" t="s">
        <v>188</v>
      </c>
      <c r="D171" s="216" t="s">
        <v>775</v>
      </c>
      <c r="E171" s="217">
        <v>500</v>
      </c>
      <c r="F171" s="156">
        <v>138.12</v>
      </c>
    </row>
    <row r="172" spans="1:6" ht="15">
      <c r="A172" s="178" t="s">
        <v>645</v>
      </c>
      <c r="B172" s="139" t="s">
        <v>193</v>
      </c>
      <c r="C172" s="139" t="s">
        <v>190</v>
      </c>
      <c r="D172" s="139"/>
      <c r="E172" s="140"/>
      <c r="F172" s="156">
        <f>F173+F174</f>
        <v>4286.11</v>
      </c>
    </row>
    <row r="173" spans="1:6" ht="30">
      <c r="A173" s="177" t="s">
        <v>231</v>
      </c>
      <c r="B173" s="139" t="s">
        <v>193</v>
      </c>
      <c r="C173" s="139" t="s">
        <v>190</v>
      </c>
      <c r="D173" s="139" t="s">
        <v>637</v>
      </c>
      <c r="E173" s="140">
        <v>200</v>
      </c>
      <c r="F173" s="156">
        <v>2500</v>
      </c>
    </row>
    <row r="174" spans="1:6" ht="45">
      <c r="A174" s="124" t="s">
        <v>765</v>
      </c>
      <c r="B174" s="216" t="s">
        <v>193</v>
      </c>
      <c r="C174" s="216" t="s">
        <v>190</v>
      </c>
      <c r="D174" s="216" t="s">
        <v>764</v>
      </c>
      <c r="E174" s="217"/>
      <c r="F174" s="156">
        <f>F175</f>
        <v>1786.11</v>
      </c>
    </row>
    <row r="175" spans="1:6" ht="15">
      <c r="A175" s="218" t="s">
        <v>228</v>
      </c>
      <c r="B175" s="216" t="s">
        <v>193</v>
      </c>
      <c r="C175" s="216" t="s">
        <v>190</v>
      </c>
      <c r="D175" s="216" t="s">
        <v>764</v>
      </c>
      <c r="E175" s="217">
        <v>500</v>
      </c>
      <c r="F175" s="156">
        <v>1786.11</v>
      </c>
    </row>
    <row r="176" spans="1:6" ht="15">
      <c r="A176" s="72" t="s">
        <v>206</v>
      </c>
      <c r="B176" s="73" t="s">
        <v>194</v>
      </c>
      <c r="C176" s="73"/>
      <c r="D176" s="83"/>
      <c r="E176" s="77"/>
      <c r="F176" s="158">
        <f>F177</f>
        <v>3318.3</v>
      </c>
    </row>
    <row r="177" spans="1:6" ht="30">
      <c r="A177" s="133" t="s">
        <v>207</v>
      </c>
      <c r="B177" s="131" t="s">
        <v>194</v>
      </c>
      <c r="C177" s="131" t="s">
        <v>190</v>
      </c>
      <c r="D177" s="136"/>
      <c r="E177" s="129"/>
      <c r="F177" s="156">
        <f>F178</f>
        <v>3318.3</v>
      </c>
    </row>
    <row r="178" spans="1:7" ht="30">
      <c r="A178" s="74" t="s">
        <v>757</v>
      </c>
      <c r="B178" s="131" t="s">
        <v>194</v>
      </c>
      <c r="C178" s="131" t="s">
        <v>190</v>
      </c>
      <c r="D178" s="79" t="s">
        <v>402</v>
      </c>
      <c r="E178" s="129"/>
      <c r="F178" s="159">
        <f>F179</f>
        <v>3318.3</v>
      </c>
      <c r="G178" t="s">
        <v>635</v>
      </c>
    </row>
    <row r="179" spans="1:6" ht="30">
      <c r="A179" s="75" t="s">
        <v>347</v>
      </c>
      <c r="B179" s="131" t="s">
        <v>194</v>
      </c>
      <c r="C179" s="131" t="s">
        <v>190</v>
      </c>
      <c r="D179" s="79" t="s">
        <v>403</v>
      </c>
      <c r="E179" s="129"/>
      <c r="F179" s="156">
        <f>F180</f>
        <v>3318.3</v>
      </c>
    </row>
    <row r="180" spans="1:6" ht="15">
      <c r="A180" s="75" t="s">
        <v>348</v>
      </c>
      <c r="B180" s="131" t="s">
        <v>194</v>
      </c>
      <c r="C180" s="131" t="s">
        <v>190</v>
      </c>
      <c r="D180" s="79" t="s">
        <v>404</v>
      </c>
      <c r="E180" s="129"/>
      <c r="F180" s="156">
        <f>F181</f>
        <v>3318.3</v>
      </c>
    </row>
    <row r="181" spans="1:6" ht="30">
      <c r="A181" s="76" t="s">
        <v>231</v>
      </c>
      <c r="B181" s="131" t="s">
        <v>194</v>
      </c>
      <c r="C181" s="131" t="s">
        <v>190</v>
      </c>
      <c r="D181" s="131" t="s">
        <v>404</v>
      </c>
      <c r="E181" s="129">
        <v>200</v>
      </c>
      <c r="F181" s="156">
        <v>3318.3</v>
      </c>
    </row>
    <row r="182" spans="1:6" ht="15">
      <c r="A182" s="72" t="s">
        <v>208</v>
      </c>
      <c r="B182" s="73" t="s">
        <v>209</v>
      </c>
      <c r="C182" s="73"/>
      <c r="D182" s="83"/>
      <c r="E182" s="77"/>
      <c r="F182" s="158">
        <f>F183+F201+F242+F263</f>
        <v>554565.23</v>
      </c>
    </row>
    <row r="183" spans="1:6" ht="15">
      <c r="A183" s="133" t="s">
        <v>210</v>
      </c>
      <c r="B183" s="131" t="s">
        <v>209</v>
      </c>
      <c r="C183" s="131" t="s">
        <v>187</v>
      </c>
      <c r="D183" s="131"/>
      <c r="E183" s="129"/>
      <c r="F183" s="156">
        <f>F184+F193+F199</f>
        <v>157591.43000000002</v>
      </c>
    </row>
    <row r="184" spans="1:7" ht="60" customHeight="1">
      <c r="A184" s="178" t="s">
        <v>706</v>
      </c>
      <c r="B184" s="131" t="s">
        <v>209</v>
      </c>
      <c r="C184" s="131" t="s">
        <v>187</v>
      </c>
      <c r="D184" s="131" t="s">
        <v>405</v>
      </c>
      <c r="E184" s="129"/>
      <c r="F184" s="156">
        <f>F185+F189</f>
        <v>156569.53000000003</v>
      </c>
      <c r="G184" s="143" t="s">
        <v>635</v>
      </c>
    </row>
    <row r="185" spans="1:7" ht="36" customHeight="1">
      <c r="A185" s="178" t="s">
        <v>707</v>
      </c>
      <c r="B185" s="131" t="s">
        <v>209</v>
      </c>
      <c r="C185" s="131" t="s">
        <v>187</v>
      </c>
      <c r="D185" s="131" t="s">
        <v>452</v>
      </c>
      <c r="E185" s="129"/>
      <c r="F185" s="156">
        <f>F186+F197</f>
        <v>61908.020000000004</v>
      </c>
      <c r="G185" s="143"/>
    </row>
    <row r="186" spans="1:6" ht="60" customHeight="1">
      <c r="A186" s="128" t="s">
        <v>349</v>
      </c>
      <c r="B186" s="131" t="s">
        <v>209</v>
      </c>
      <c r="C186" s="131" t="s">
        <v>187</v>
      </c>
      <c r="D186" s="131" t="s">
        <v>406</v>
      </c>
      <c r="E186" s="129"/>
      <c r="F186" s="156">
        <f>F187</f>
        <v>61899.3</v>
      </c>
    </row>
    <row r="187" spans="1:6" ht="48" customHeight="1">
      <c r="A187" s="128" t="s">
        <v>350</v>
      </c>
      <c r="B187" s="131" t="s">
        <v>209</v>
      </c>
      <c r="C187" s="131" t="s">
        <v>187</v>
      </c>
      <c r="D187" s="131" t="s">
        <v>407</v>
      </c>
      <c r="E187" s="129"/>
      <c r="F187" s="156">
        <f>F188</f>
        <v>61899.3</v>
      </c>
    </row>
    <row r="188" spans="1:6" ht="36" customHeight="1">
      <c r="A188" s="128" t="s">
        <v>244</v>
      </c>
      <c r="B188" s="131" t="s">
        <v>209</v>
      </c>
      <c r="C188" s="131" t="s">
        <v>187</v>
      </c>
      <c r="D188" s="131" t="s">
        <v>407</v>
      </c>
      <c r="E188" s="129">
        <v>600</v>
      </c>
      <c r="F188" s="156">
        <v>61899.3</v>
      </c>
    </row>
    <row r="189" spans="1:6" ht="30.75" customHeight="1">
      <c r="A189" s="82" t="s">
        <v>351</v>
      </c>
      <c r="B189" s="127" t="s">
        <v>209</v>
      </c>
      <c r="C189" s="127" t="s">
        <v>187</v>
      </c>
      <c r="D189" s="127" t="s">
        <v>408</v>
      </c>
      <c r="E189" s="90"/>
      <c r="F189" s="160">
        <f>F190</f>
        <v>94661.51000000001</v>
      </c>
    </row>
    <row r="190" spans="1:6" ht="22.5" customHeight="1">
      <c r="A190" s="132" t="s">
        <v>353</v>
      </c>
      <c r="B190" s="131" t="s">
        <v>209</v>
      </c>
      <c r="C190" s="131" t="s">
        <v>187</v>
      </c>
      <c r="D190" s="131" t="s">
        <v>409</v>
      </c>
      <c r="E190" s="129"/>
      <c r="F190" s="156">
        <f>F192+F191</f>
        <v>94661.51000000001</v>
      </c>
    </row>
    <row r="191" spans="1:6" ht="57.75" customHeight="1">
      <c r="A191" s="215" t="s">
        <v>307</v>
      </c>
      <c r="B191" s="216" t="s">
        <v>209</v>
      </c>
      <c r="C191" s="216" t="s">
        <v>187</v>
      </c>
      <c r="D191" s="216" t="s">
        <v>409</v>
      </c>
      <c r="E191" s="217">
        <v>100</v>
      </c>
      <c r="F191" s="156">
        <v>2343.66</v>
      </c>
    </row>
    <row r="192" spans="1:7" ht="33" customHeight="1">
      <c r="A192" s="128" t="s">
        <v>244</v>
      </c>
      <c r="B192" s="131" t="s">
        <v>209</v>
      </c>
      <c r="C192" s="131" t="s">
        <v>187</v>
      </c>
      <c r="D192" s="131" t="s">
        <v>409</v>
      </c>
      <c r="E192" s="129">
        <v>600</v>
      </c>
      <c r="F192" s="156">
        <v>92317.85</v>
      </c>
      <c r="G192" s="93"/>
    </row>
    <row r="193" spans="1:7" ht="48.75" customHeight="1">
      <c r="A193" s="174" t="s">
        <v>698</v>
      </c>
      <c r="B193" s="172" t="s">
        <v>209</v>
      </c>
      <c r="C193" s="172" t="s">
        <v>187</v>
      </c>
      <c r="D193" s="172" t="s">
        <v>694</v>
      </c>
      <c r="E193" s="173"/>
      <c r="F193" s="156">
        <f>F194</f>
        <v>0</v>
      </c>
      <c r="G193" s="93"/>
    </row>
    <row r="194" spans="1:7" ht="45">
      <c r="A194" s="174" t="s">
        <v>699</v>
      </c>
      <c r="B194" s="172" t="s">
        <v>209</v>
      </c>
      <c r="C194" s="172" t="s">
        <v>187</v>
      </c>
      <c r="D194" s="172" t="s">
        <v>695</v>
      </c>
      <c r="E194" s="173"/>
      <c r="F194" s="156">
        <f>F195</f>
        <v>0</v>
      </c>
      <c r="G194" s="93"/>
    </row>
    <row r="195" spans="1:7" ht="48" customHeight="1">
      <c r="A195" s="174" t="s">
        <v>700</v>
      </c>
      <c r="B195" s="172" t="s">
        <v>209</v>
      </c>
      <c r="C195" s="172" t="s">
        <v>187</v>
      </c>
      <c r="D195" s="172" t="s">
        <v>696</v>
      </c>
      <c r="E195" s="173"/>
      <c r="F195" s="156">
        <f>F196</f>
        <v>0</v>
      </c>
      <c r="G195" s="93"/>
    </row>
    <row r="196" spans="1:7" ht="33" customHeight="1">
      <c r="A196" s="174" t="s">
        <v>244</v>
      </c>
      <c r="B196" s="172" t="s">
        <v>209</v>
      </c>
      <c r="C196" s="172" t="s">
        <v>187</v>
      </c>
      <c r="D196" s="172" t="s">
        <v>697</v>
      </c>
      <c r="E196" s="173">
        <v>600</v>
      </c>
      <c r="F196" s="228"/>
      <c r="G196" s="93">
        <v>550</v>
      </c>
    </row>
    <row r="197" spans="1:7" ht="50.25" customHeight="1">
      <c r="A197" s="120" t="s">
        <v>779</v>
      </c>
      <c r="B197" s="216" t="s">
        <v>209</v>
      </c>
      <c r="C197" s="216" t="s">
        <v>187</v>
      </c>
      <c r="D197" s="216" t="s">
        <v>777</v>
      </c>
      <c r="E197" s="217"/>
      <c r="F197" s="156">
        <f>F198</f>
        <v>8.72</v>
      </c>
      <c r="G197" s="93"/>
    </row>
    <row r="198" spans="1:7" ht="30">
      <c r="A198" s="218" t="s">
        <v>244</v>
      </c>
      <c r="B198" s="216" t="s">
        <v>209</v>
      </c>
      <c r="C198" s="216" t="s">
        <v>187</v>
      </c>
      <c r="D198" s="216" t="s">
        <v>777</v>
      </c>
      <c r="E198" s="217">
        <v>600</v>
      </c>
      <c r="F198" s="156">
        <v>8.72</v>
      </c>
      <c r="G198" s="93"/>
    </row>
    <row r="199" spans="1:7" ht="30">
      <c r="A199" s="120" t="s">
        <v>780</v>
      </c>
      <c r="B199" s="216" t="s">
        <v>209</v>
      </c>
      <c r="C199" s="216" t="s">
        <v>187</v>
      </c>
      <c r="D199" s="216" t="s">
        <v>778</v>
      </c>
      <c r="E199" s="217"/>
      <c r="F199" s="156">
        <f>F200</f>
        <v>1021.9</v>
      </c>
      <c r="G199" s="93"/>
    </row>
    <row r="200" spans="1:7" ht="30">
      <c r="A200" s="218" t="s">
        <v>244</v>
      </c>
      <c r="B200" s="216" t="s">
        <v>209</v>
      </c>
      <c r="C200" s="216" t="s">
        <v>187</v>
      </c>
      <c r="D200" s="216" t="s">
        <v>778</v>
      </c>
      <c r="E200" s="217">
        <v>600</v>
      </c>
      <c r="F200" s="156">
        <v>1021.9</v>
      </c>
      <c r="G200" s="93"/>
    </row>
    <row r="201" spans="1:6" ht="15">
      <c r="A201" s="133" t="s">
        <v>211</v>
      </c>
      <c r="B201" s="131" t="s">
        <v>209</v>
      </c>
      <c r="C201" s="131" t="s">
        <v>188</v>
      </c>
      <c r="D201" s="136"/>
      <c r="E201" s="133" t="s">
        <v>352</v>
      </c>
      <c r="F201" s="156">
        <f>F202+F235+F239</f>
        <v>375844.19999999995</v>
      </c>
    </row>
    <row r="202" spans="1:6" ht="60">
      <c r="A202" s="178" t="s">
        <v>706</v>
      </c>
      <c r="B202" s="131" t="s">
        <v>209</v>
      </c>
      <c r="C202" s="131" t="s">
        <v>188</v>
      </c>
      <c r="D202" s="131" t="s">
        <v>405</v>
      </c>
      <c r="E202" s="133"/>
      <c r="F202" s="156">
        <f>F203+F221</f>
        <v>375788.73</v>
      </c>
    </row>
    <row r="203" spans="1:6" ht="30">
      <c r="A203" s="178" t="s">
        <v>708</v>
      </c>
      <c r="B203" s="131" t="s">
        <v>209</v>
      </c>
      <c r="C203" s="131" t="s">
        <v>188</v>
      </c>
      <c r="D203" s="131" t="s">
        <v>410</v>
      </c>
      <c r="E203" s="133"/>
      <c r="F203" s="156">
        <f>F206+F209+F204+F218</f>
        <v>337807.20999999996</v>
      </c>
    </row>
    <row r="204" spans="1:6" ht="48.75" customHeight="1">
      <c r="A204" s="120" t="s">
        <v>782</v>
      </c>
      <c r="B204" s="216" t="s">
        <v>209</v>
      </c>
      <c r="C204" s="216" t="s">
        <v>188</v>
      </c>
      <c r="D204" s="216" t="s">
        <v>781</v>
      </c>
      <c r="E204" s="218"/>
      <c r="F204" s="156">
        <f>F205</f>
        <v>39.41</v>
      </c>
    </row>
    <row r="205" spans="1:6" ht="30.75" customHeight="1">
      <c r="A205" s="219" t="s">
        <v>244</v>
      </c>
      <c r="B205" s="216" t="s">
        <v>209</v>
      </c>
      <c r="C205" s="216" t="s">
        <v>188</v>
      </c>
      <c r="D205" s="216" t="s">
        <v>781</v>
      </c>
      <c r="E205" s="218">
        <v>600</v>
      </c>
      <c r="F205" s="156">
        <v>39.41</v>
      </c>
    </row>
    <row r="206" spans="1:6" ht="30">
      <c r="A206" s="128" t="s">
        <v>354</v>
      </c>
      <c r="B206" s="131" t="s">
        <v>209</v>
      </c>
      <c r="C206" s="131" t="s">
        <v>188</v>
      </c>
      <c r="D206" s="131" t="s">
        <v>411</v>
      </c>
      <c r="E206" s="133"/>
      <c r="F206" s="156">
        <f>F207</f>
        <v>143135.48</v>
      </c>
    </row>
    <row r="207" spans="1:6" ht="30">
      <c r="A207" s="128" t="s">
        <v>355</v>
      </c>
      <c r="B207" s="131" t="s">
        <v>209</v>
      </c>
      <c r="C207" s="131" t="s">
        <v>188</v>
      </c>
      <c r="D207" s="131" t="s">
        <v>412</v>
      </c>
      <c r="E207" s="133"/>
      <c r="F207" s="156">
        <f>F208</f>
        <v>143135.48</v>
      </c>
    </row>
    <row r="208" spans="1:7" ht="30">
      <c r="A208" s="128" t="s">
        <v>244</v>
      </c>
      <c r="B208" s="131" t="s">
        <v>209</v>
      </c>
      <c r="C208" s="131" t="s">
        <v>188</v>
      </c>
      <c r="D208" s="131" t="s">
        <v>412</v>
      </c>
      <c r="E208" s="133">
        <v>600</v>
      </c>
      <c r="F208" s="156">
        <v>143135.48</v>
      </c>
      <c r="G208" s="93"/>
    </row>
    <row r="209" spans="1:6" ht="108" customHeight="1">
      <c r="A209" s="281" t="s">
        <v>356</v>
      </c>
      <c r="B209" s="282" t="s">
        <v>209</v>
      </c>
      <c r="C209" s="282" t="s">
        <v>188</v>
      </c>
      <c r="D209" s="282" t="s">
        <v>413</v>
      </c>
      <c r="E209" s="279"/>
      <c r="F209" s="284">
        <f>F212+F216</f>
        <v>194537.62</v>
      </c>
    </row>
    <row r="210" spans="1:6" ht="21" customHeight="1" hidden="1">
      <c r="A210" s="281"/>
      <c r="B210" s="283"/>
      <c r="C210" s="283"/>
      <c r="D210" s="283"/>
      <c r="E210" s="279"/>
      <c r="F210" s="285"/>
    </row>
    <row r="211" spans="1:6" ht="15" hidden="1">
      <c r="A211" s="281"/>
      <c r="B211" s="131"/>
      <c r="C211" s="84"/>
      <c r="D211" s="84"/>
      <c r="E211" s="279"/>
      <c r="F211" s="161"/>
    </row>
    <row r="212" spans="1:6" ht="91.5" customHeight="1">
      <c r="A212" s="281" t="s">
        <v>357</v>
      </c>
      <c r="B212" s="282" t="s">
        <v>209</v>
      </c>
      <c r="C212" s="282" t="s">
        <v>188</v>
      </c>
      <c r="D212" s="282" t="s">
        <v>414</v>
      </c>
      <c r="E212" s="293"/>
      <c r="F212" s="284">
        <f>F215</f>
        <v>194537.62</v>
      </c>
    </row>
    <row r="213" spans="1:6" ht="6" customHeight="1">
      <c r="A213" s="281"/>
      <c r="B213" s="291"/>
      <c r="C213" s="291"/>
      <c r="D213" s="291"/>
      <c r="E213" s="294"/>
      <c r="F213" s="292"/>
    </row>
    <row r="214" spans="1:6" ht="15" hidden="1">
      <c r="A214" s="281"/>
      <c r="B214" s="283"/>
      <c r="C214" s="283"/>
      <c r="D214" s="283"/>
      <c r="E214" s="295"/>
      <c r="F214" s="285"/>
    </row>
    <row r="215" spans="1:6" ht="47.25" customHeight="1">
      <c r="A215" s="133" t="s">
        <v>244</v>
      </c>
      <c r="B215" s="131" t="s">
        <v>209</v>
      </c>
      <c r="C215" s="131" t="s">
        <v>188</v>
      </c>
      <c r="D215" s="131" t="s">
        <v>414</v>
      </c>
      <c r="E215" s="129">
        <v>600</v>
      </c>
      <c r="F215" s="156">
        <v>194537.62</v>
      </c>
    </row>
    <row r="216" spans="1:6" ht="15" hidden="1">
      <c r="A216" s="150"/>
      <c r="B216" s="148" t="s">
        <v>209</v>
      </c>
      <c r="C216" s="148" t="s">
        <v>188</v>
      </c>
      <c r="D216" s="148" t="s">
        <v>420</v>
      </c>
      <c r="E216" s="149"/>
      <c r="F216" s="156">
        <f>F217</f>
        <v>0</v>
      </c>
    </row>
    <row r="217" spans="1:6" ht="15" hidden="1">
      <c r="A217" s="150"/>
      <c r="B217" s="148" t="s">
        <v>209</v>
      </c>
      <c r="C217" s="148" t="s">
        <v>188</v>
      </c>
      <c r="D217" s="148" t="s">
        <v>420</v>
      </c>
      <c r="E217" s="149">
        <v>600</v>
      </c>
      <c r="F217" s="156"/>
    </row>
    <row r="218" spans="1:6" ht="30">
      <c r="A218" s="120" t="s">
        <v>785</v>
      </c>
      <c r="B218" s="216" t="s">
        <v>209</v>
      </c>
      <c r="C218" s="216" t="s">
        <v>188</v>
      </c>
      <c r="D218" s="216" t="s">
        <v>783</v>
      </c>
      <c r="E218" s="217"/>
      <c r="F218" s="156">
        <f>F219</f>
        <v>94.7</v>
      </c>
    </row>
    <row r="219" spans="1:6" ht="30">
      <c r="A219" s="120" t="s">
        <v>780</v>
      </c>
      <c r="B219" s="216" t="s">
        <v>209</v>
      </c>
      <c r="C219" s="216" t="s">
        <v>188</v>
      </c>
      <c r="D219" s="216" t="s">
        <v>784</v>
      </c>
      <c r="E219" s="217"/>
      <c r="F219" s="156">
        <f>F220</f>
        <v>94.7</v>
      </c>
    </row>
    <row r="220" spans="1:6" ht="35.25" customHeight="1">
      <c r="A220" s="219" t="s">
        <v>244</v>
      </c>
      <c r="B220" s="216" t="s">
        <v>209</v>
      </c>
      <c r="C220" s="216" t="s">
        <v>188</v>
      </c>
      <c r="D220" s="216" t="s">
        <v>784</v>
      </c>
      <c r="E220" s="217">
        <v>600</v>
      </c>
      <c r="F220" s="156">
        <v>94.7</v>
      </c>
    </row>
    <row r="221" spans="1:6" ht="30">
      <c r="A221" s="178" t="s">
        <v>709</v>
      </c>
      <c r="B221" s="131" t="s">
        <v>209</v>
      </c>
      <c r="C221" s="131" t="s">
        <v>188</v>
      </c>
      <c r="D221" s="131" t="s">
        <v>415</v>
      </c>
      <c r="E221" s="129"/>
      <c r="F221" s="156">
        <f>F222+F225+F227+F229+F231+F233</f>
        <v>37981.52</v>
      </c>
    </row>
    <row r="222" spans="1:6" ht="45">
      <c r="A222" s="130" t="s">
        <v>359</v>
      </c>
      <c r="B222" s="131" t="s">
        <v>209</v>
      </c>
      <c r="C222" s="131" t="s">
        <v>188</v>
      </c>
      <c r="D222" s="131" t="s">
        <v>416</v>
      </c>
      <c r="E222" s="129"/>
      <c r="F222" s="156">
        <f>F223</f>
        <v>8727.09</v>
      </c>
    </row>
    <row r="223" spans="1:6" ht="48.75" customHeight="1">
      <c r="A223" s="130" t="s">
        <v>360</v>
      </c>
      <c r="B223" s="131" t="s">
        <v>209</v>
      </c>
      <c r="C223" s="131" t="s">
        <v>188</v>
      </c>
      <c r="D223" s="131" t="s">
        <v>417</v>
      </c>
      <c r="E223" s="129"/>
      <c r="F223" s="156">
        <f>F224</f>
        <v>8727.09</v>
      </c>
    </row>
    <row r="224" spans="1:6" ht="32.25" customHeight="1">
      <c r="A224" s="133" t="s">
        <v>244</v>
      </c>
      <c r="B224" s="131" t="s">
        <v>209</v>
      </c>
      <c r="C224" s="131" t="s">
        <v>188</v>
      </c>
      <c r="D224" s="131" t="s">
        <v>417</v>
      </c>
      <c r="E224" s="129">
        <v>600</v>
      </c>
      <c r="F224" s="156">
        <v>8727.09</v>
      </c>
    </row>
    <row r="225" spans="1:6" ht="53.25" customHeight="1">
      <c r="A225" s="130" t="s">
        <v>361</v>
      </c>
      <c r="B225" s="131" t="s">
        <v>209</v>
      </c>
      <c r="C225" s="131" t="s">
        <v>188</v>
      </c>
      <c r="D225" s="131" t="s">
        <v>418</v>
      </c>
      <c r="E225" s="129"/>
      <c r="F225" s="156">
        <f>F226</f>
        <v>9445.75</v>
      </c>
    </row>
    <row r="226" spans="1:6" ht="33.75" customHeight="1">
      <c r="A226" s="133" t="s">
        <v>244</v>
      </c>
      <c r="B226" s="131" t="s">
        <v>209</v>
      </c>
      <c r="C226" s="131" t="s">
        <v>188</v>
      </c>
      <c r="D226" s="131" t="s">
        <v>418</v>
      </c>
      <c r="E226" s="129">
        <v>600</v>
      </c>
      <c r="F226" s="156">
        <v>9445.75</v>
      </c>
    </row>
    <row r="227" spans="1:6" ht="39.75" customHeight="1">
      <c r="A227" s="128" t="s">
        <v>362</v>
      </c>
      <c r="B227" s="131" t="s">
        <v>209</v>
      </c>
      <c r="C227" s="131" t="s">
        <v>188</v>
      </c>
      <c r="D227" s="131" t="s">
        <v>419</v>
      </c>
      <c r="E227" s="129"/>
      <c r="F227" s="156">
        <f>F228</f>
        <v>19780.66</v>
      </c>
    </row>
    <row r="228" spans="1:6" ht="35.25" customHeight="1">
      <c r="A228" s="133" t="s">
        <v>244</v>
      </c>
      <c r="B228" s="131" t="s">
        <v>209</v>
      </c>
      <c r="C228" s="131" t="s">
        <v>188</v>
      </c>
      <c r="D228" s="131" t="s">
        <v>419</v>
      </c>
      <c r="E228" s="129">
        <v>600</v>
      </c>
      <c r="F228" s="156">
        <v>19780.66</v>
      </c>
    </row>
    <row r="229" spans="1:6" ht="45">
      <c r="A229" s="120" t="s">
        <v>787</v>
      </c>
      <c r="B229" s="216" t="s">
        <v>209</v>
      </c>
      <c r="C229" s="216" t="s">
        <v>188</v>
      </c>
      <c r="D229" s="216" t="s">
        <v>786</v>
      </c>
      <c r="E229" s="217"/>
      <c r="F229" s="156">
        <f>F230</f>
        <v>6.32</v>
      </c>
    </row>
    <row r="230" spans="1:6" ht="30">
      <c r="A230" s="218" t="s">
        <v>244</v>
      </c>
      <c r="B230" s="216" t="s">
        <v>209</v>
      </c>
      <c r="C230" s="216" t="s">
        <v>188</v>
      </c>
      <c r="D230" s="216" t="s">
        <v>786</v>
      </c>
      <c r="E230" s="217">
        <v>600</v>
      </c>
      <c r="F230" s="156">
        <v>6.32</v>
      </c>
    </row>
    <row r="231" spans="1:6" ht="57" customHeight="1">
      <c r="A231" s="120" t="s">
        <v>788</v>
      </c>
      <c r="B231" s="216" t="s">
        <v>209</v>
      </c>
      <c r="C231" s="216" t="s">
        <v>188</v>
      </c>
      <c r="D231" s="216" t="s">
        <v>789</v>
      </c>
      <c r="E231" s="217"/>
      <c r="F231" s="156">
        <f>F232</f>
        <v>17.36</v>
      </c>
    </row>
    <row r="232" spans="1:6" ht="37.5" customHeight="1">
      <c r="A232" s="218" t="s">
        <v>244</v>
      </c>
      <c r="B232" s="216" t="s">
        <v>209</v>
      </c>
      <c r="C232" s="216" t="s">
        <v>188</v>
      </c>
      <c r="D232" s="216" t="s">
        <v>789</v>
      </c>
      <c r="E232" s="217">
        <v>600</v>
      </c>
      <c r="F232" s="156">
        <v>17.36</v>
      </c>
    </row>
    <row r="233" spans="1:6" ht="61.5" customHeight="1">
      <c r="A233" s="120" t="s">
        <v>790</v>
      </c>
      <c r="B233" s="216" t="s">
        <v>209</v>
      </c>
      <c r="C233" s="216" t="s">
        <v>188</v>
      </c>
      <c r="D233" s="216" t="s">
        <v>791</v>
      </c>
      <c r="E233" s="217"/>
      <c r="F233" s="156">
        <f>F234</f>
        <v>4.34</v>
      </c>
    </row>
    <row r="234" spans="1:6" ht="39" customHeight="1">
      <c r="A234" s="218" t="s">
        <v>244</v>
      </c>
      <c r="B234" s="216" t="s">
        <v>209</v>
      </c>
      <c r="C234" s="216" t="s">
        <v>188</v>
      </c>
      <c r="D234" s="216" t="s">
        <v>791</v>
      </c>
      <c r="E234" s="217">
        <v>600</v>
      </c>
      <c r="F234" s="156">
        <v>4.34</v>
      </c>
    </row>
    <row r="235" spans="1:6" ht="51.75" customHeight="1">
      <c r="A235" s="174" t="s">
        <v>698</v>
      </c>
      <c r="B235" s="172" t="s">
        <v>209</v>
      </c>
      <c r="C235" s="172" t="s">
        <v>188</v>
      </c>
      <c r="D235" s="172" t="s">
        <v>694</v>
      </c>
      <c r="E235" s="173"/>
      <c r="F235" s="156">
        <f>F236</f>
        <v>0</v>
      </c>
    </row>
    <row r="236" spans="1:6" ht="45">
      <c r="A236" s="174" t="s">
        <v>699</v>
      </c>
      <c r="B236" s="172" t="s">
        <v>209</v>
      </c>
      <c r="C236" s="172" t="s">
        <v>188</v>
      </c>
      <c r="D236" s="172" t="s">
        <v>695</v>
      </c>
      <c r="E236" s="173"/>
      <c r="F236" s="156">
        <f>F237</f>
        <v>0</v>
      </c>
    </row>
    <row r="237" spans="1:6" ht="45">
      <c r="A237" s="174" t="s">
        <v>700</v>
      </c>
      <c r="B237" s="172" t="s">
        <v>209</v>
      </c>
      <c r="C237" s="172" t="s">
        <v>188</v>
      </c>
      <c r="D237" s="172" t="s">
        <v>696</v>
      </c>
      <c r="E237" s="173"/>
      <c r="F237" s="156">
        <f>F238</f>
        <v>0</v>
      </c>
    </row>
    <row r="238" spans="1:7" ht="30">
      <c r="A238" s="174" t="s">
        <v>244</v>
      </c>
      <c r="B238" s="172" t="s">
        <v>209</v>
      </c>
      <c r="C238" s="172" t="s">
        <v>188</v>
      </c>
      <c r="D238" s="172" t="s">
        <v>697</v>
      </c>
      <c r="E238" s="173">
        <v>600</v>
      </c>
      <c r="F238" s="228"/>
      <c r="G238">
        <v>950</v>
      </c>
    </row>
    <row r="239" spans="1:6" ht="15">
      <c r="A239" s="220" t="s">
        <v>792</v>
      </c>
      <c r="B239" s="216" t="s">
        <v>209</v>
      </c>
      <c r="C239" s="216" t="s">
        <v>188</v>
      </c>
      <c r="D239" s="216" t="s">
        <v>793</v>
      </c>
      <c r="E239" s="217"/>
      <c r="F239" s="156">
        <f>F240</f>
        <v>55.47</v>
      </c>
    </row>
    <row r="240" spans="1:6" ht="52.5" customHeight="1">
      <c r="A240" s="218" t="s">
        <v>794</v>
      </c>
      <c r="B240" s="216" t="s">
        <v>209</v>
      </c>
      <c r="C240" s="216" t="s">
        <v>188</v>
      </c>
      <c r="D240" s="216" t="s">
        <v>795</v>
      </c>
      <c r="E240" s="217"/>
      <c r="F240" s="156">
        <f>F241</f>
        <v>55.47</v>
      </c>
    </row>
    <row r="241" spans="1:6" ht="31.5" customHeight="1">
      <c r="A241" s="219" t="s">
        <v>244</v>
      </c>
      <c r="B241" s="216" t="s">
        <v>209</v>
      </c>
      <c r="C241" s="216" t="s">
        <v>188</v>
      </c>
      <c r="D241" s="216" t="s">
        <v>795</v>
      </c>
      <c r="E241" s="217">
        <v>600</v>
      </c>
      <c r="F241" s="156">
        <v>55.47</v>
      </c>
    </row>
    <row r="242" spans="1:6" ht="15">
      <c r="A242" s="133" t="s">
        <v>212</v>
      </c>
      <c r="B242" s="131" t="s">
        <v>209</v>
      </c>
      <c r="C242" s="131" t="s">
        <v>209</v>
      </c>
      <c r="D242" s="70"/>
      <c r="E242" s="71"/>
      <c r="F242" s="156">
        <f>F243+F259+F257</f>
        <v>14090.9</v>
      </c>
    </row>
    <row r="243" spans="1:6" ht="53.25" customHeight="1">
      <c r="A243" s="130" t="s">
        <v>446</v>
      </c>
      <c r="B243" s="131" t="s">
        <v>209</v>
      </c>
      <c r="C243" s="131" t="s">
        <v>209</v>
      </c>
      <c r="D243" s="131">
        <v>1000000000</v>
      </c>
      <c r="E243" s="71"/>
      <c r="F243" s="156">
        <f>F247+F244</f>
        <v>14090.9</v>
      </c>
    </row>
    <row r="244" spans="1:6" ht="15">
      <c r="A244" s="220" t="s">
        <v>796</v>
      </c>
      <c r="B244" s="216" t="s">
        <v>209</v>
      </c>
      <c r="C244" s="216" t="s">
        <v>209</v>
      </c>
      <c r="D244" s="216" t="s">
        <v>797</v>
      </c>
      <c r="E244" s="217"/>
      <c r="F244" s="156">
        <f>F245</f>
        <v>6445.4</v>
      </c>
    </row>
    <row r="245" spans="1:6" ht="30">
      <c r="A245" s="218" t="s">
        <v>798</v>
      </c>
      <c r="B245" s="216" t="s">
        <v>209</v>
      </c>
      <c r="C245" s="216" t="s">
        <v>209</v>
      </c>
      <c r="D245" s="216" t="s">
        <v>799</v>
      </c>
      <c r="E245" s="217"/>
      <c r="F245" s="156">
        <f>F246</f>
        <v>6445.4</v>
      </c>
    </row>
    <row r="246" spans="1:6" ht="30">
      <c r="A246" s="218" t="s">
        <v>244</v>
      </c>
      <c r="B246" s="216" t="s">
        <v>209</v>
      </c>
      <c r="C246" s="216" t="s">
        <v>209</v>
      </c>
      <c r="D246" s="216" t="s">
        <v>799</v>
      </c>
      <c r="E246" s="217">
        <v>600</v>
      </c>
      <c r="F246" s="156">
        <v>6445.4</v>
      </c>
    </row>
    <row r="247" spans="1:6" ht="30">
      <c r="A247" s="133" t="s">
        <v>449</v>
      </c>
      <c r="B247" s="131" t="s">
        <v>209</v>
      </c>
      <c r="C247" s="131" t="s">
        <v>209</v>
      </c>
      <c r="D247" s="79">
        <v>1040000000</v>
      </c>
      <c r="E247" s="129"/>
      <c r="F247" s="156">
        <f>F248+F251</f>
        <v>7645.5</v>
      </c>
    </row>
    <row r="248" spans="1:6" ht="30" hidden="1">
      <c r="A248" s="128" t="s">
        <v>457</v>
      </c>
      <c r="B248" s="131" t="s">
        <v>209</v>
      </c>
      <c r="C248" s="131" t="s">
        <v>209</v>
      </c>
      <c r="D248" s="131">
        <v>1040100000</v>
      </c>
      <c r="E248" s="129"/>
      <c r="F248" s="156">
        <f>F249</f>
        <v>0</v>
      </c>
    </row>
    <row r="249" spans="1:6" ht="15" hidden="1">
      <c r="A249" s="128" t="s">
        <v>213</v>
      </c>
      <c r="B249" s="131" t="s">
        <v>209</v>
      </c>
      <c r="C249" s="131" t="s">
        <v>209</v>
      </c>
      <c r="D249" s="131">
        <v>1040143100</v>
      </c>
      <c r="E249" s="129"/>
      <c r="F249" s="156">
        <f>F250</f>
        <v>0</v>
      </c>
    </row>
    <row r="250" spans="1:6" ht="30" hidden="1">
      <c r="A250" s="133" t="s">
        <v>231</v>
      </c>
      <c r="B250" s="131" t="s">
        <v>209</v>
      </c>
      <c r="C250" s="131" t="s">
        <v>209</v>
      </c>
      <c r="D250" s="131">
        <v>1040143100</v>
      </c>
      <c r="E250" s="129">
        <v>200</v>
      </c>
      <c r="F250" s="156"/>
    </row>
    <row r="251" spans="1:6" ht="30">
      <c r="A251" s="130" t="s">
        <v>448</v>
      </c>
      <c r="B251" s="131" t="s">
        <v>209</v>
      </c>
      <c r="C251" s="131" t="s">
        <v>209</v>
      </c>
      <c r="D251" s="131">
        <v>1040100000</v>
      </c>
      <c r="E251" s="129"/>
      <c r="F251" s="156">
        <f>F252+F254</f>
        <v>7645.5</v>
      </c>
    </row>
    <row r="252" spans="1:6" ht="15">
      <c r="A252" s="133" t="s">
        <v>363</v>
      </c>
      <c r="B252" s="131" t="s">
        <v>209</v>
      </c>
      <c r="C252" s="131" t="s">
        <v>209</v>
      </c>
      <c r="D252" s="131">
        <v>1040143190</v>
      </c>
      <c r="E252" s="129"/>
      <c r="F252" s="156">
        <f>F253</f>
        <v>7088</v>
      </c>
    </row>
    <row r="253" spans="1:6" ht="34.5" customHeight="1">
      <c r="A253" s="133" t="s">
        <v>244</v>
      </c>
      <c r="B253" s="131" t="s">
        <v>209</v>
      </c>
      <c r="C253" s="131" t="s">
        <v>209</v>
      </c>
      <c r="D253" s="131">
        <v>1040143190</v>
      </c>
      <c r="E253" s="129">
        <v>600</v>
      </c>
      <c r="F253" s="156">
        <v>7088</v>
      </c>
    </row>
    <row r="254" spans="1:6" ht="15">
      <c r="A254" s="219" t="s">
        <v>213</v>
      </c>
      <c r="B254" s="216" t="s">
        <v>209</v>
      </c>
      <c r="C254" s="216" t="s">
        <v>209</v>
      </c>
      <c r="D254" s="216">
        <v>1040143100</v>
      </c>
      <c r="E254" s="217"/>
      <c r="F254" s="156">
        <f>F255</f>
        <v>557.5</v>
      </c>
    </row>
    <row r="255" spans="1:6" ht="30">
      <c r="A255" s="219" t="s">
        <v>244</v>
      </c>
      <c r="B255" s="216" t="s">
        <v>209</v>
      </c>
      <c r="C255" s="216" t="s">
        <v>209</v>
      </c>
      <c r="D255" s="216">
        <v>1040143100</v>
      </c>
      <c r="E255" s="217">
        <v>600</v>
      </c>
      <c r="F255" s="156">
        <v>557.5</v>
      </c>
    </row>
    <row r="256" spans="1:6" ht="45" hidden="1">
      <c r="A256" s="183" t="s">
        <v>714</v>
      </c>
      <c r="B256" s="181" t="s">
        <v>209</v>
      </c>
      <c r="C256" s="181" t="s">
        <v>209</v>
      </c>
      <c r="D256" s="181" t="s">
        <v>711</v>
      </c>
      <c r="E256" s="182"/>
      <c r="F256" s="156">
        <f>F257</f>
        <v>0</v>
      </c>
    </row>
    <row r="257" spans="1:6" ht="15" hidden="1">
      <c r="A257" s="183" t="s">
        <v>312</v>
      </c>
      <c r="B257" s="181" t="s">
        <v>209</v>
      </c>
      <c r="C257" s="181" t="s">
        <v>209</v>
      </c>
      <c r="D257" s="181" t="s">
        <v>712</v>
      </c>
      <c r="E257" s="182"/>
      <c r="F257" s="156">
        <f>F258</f>
        <v>0</v>
      </c>
    </row>
    <row r="258" spans="1:7" ht="30" hidden="1">
      <c r="A258" s="183" t="s">
        <v>244</v>
      </c>
      <c r="B258" s="181" t="s">
        <v>209</v>
      </c>
      <c r="C258" s="181" t="s">
        <v>209</v>
      </c>
      <c r="D258" s="181" t="s">
        <v>713</v>
      </c>
      <c r="E258" s="182">
        <v>600</v>
      </c>
      <c r="F258" s="228"/>
      <c r="G258">
        <v>384</v>
      </c>
    </row>
    <row r="259" spans="1:6" ht="45" hidden="1">
      <c r="A259" s="171" t="s">
        <v>698</v>
      </c>
      <c r="B259" s="169" t="s">
        <v>209</v>
      </c>
      <c r="C259" s="169" t="s">
        <v>209</v>
      </c>
      <c r="D259" s="169" t="s">
        <v>694</v>
      </c>
      <c r="E259" s="170"/>
      <c r="F259" s="156">
        <f>F260</f>
        <v>0</v>
      </c>
    </row>
    <row r="260" spans="1:6" ht="45" hidden="1">
      <c r="A260" s="171" t="s">
        <v>699</v>
      </c>
      <c r="B260" s="169" t="s">
        <v>209</v>
      </c>
      <c r="C260" s="169" t="s">
        <v>209</v>
      </c>
      <c r="D260" s="169" t="s">
        <v>695</v>
      </c>
      <c r="E260" s="170"/>
      <c r="F260" s="156">
        <f>F261</f>
        <v>0</v>
      </c>
    </row>
    <row r="261" spans="1:6" ht="45" hidden="1">
      <c r="A261" s="171" t="s">
        <v>700</v>
      </c>
      <c r="B261" s="169" t="s">
        <v>209</v>
      </c>
      <c r="C261" s="169" t="s">
        <v>209</v>
      </c>
      <c r="D261" s="169" t="s">
        <v>696</v>
      </c>
      <c r="E261" s="170"/>
      <c r="F261" s="156">
        <f>F262</f>
        <v>0</v>
      </c>
    </row>
    <row r="262" spans="1:7" ht="30" hidden="1">
      <c r="A262" s="171" t="s">
        <v>244</v>
      </c>
      <c r="B262" s="169" t="s">
        <v>209</v>
      </c>
      <c r="C262" s="169" t="s">
        <v>209</v>
      </c>
      <c r="D262" s="169" t="s">
        <v>697</v>
      </c>
      <c r="E262" s="170">
        <v>600</v>
      </c>
      <c r="F262" s="228"/>
      <c r="G262">
        <v>85.5</v>
      </c>
    </row>
    <row r="263" spans="1:6" ht="15">
      <c r="A263" s="133" t="s">
        <v>214</v>
      </c>
      <c r="B263" s="131" t="s">
        <v>209</v>
      </c>
      <c r="C263" s="131" t="s">
        <v>202</v>
      </c>
      <c r="D263" s="131"/>
      <c r="E263" s="129"/>
      <c r="F263" s="156">
        <f>F264+F268+F280+F284</f>
        <v>7038.700000000001</v>
      </c>
    </row>
    <row r="264" spans="1:6" ht="30">
      <c r="A264" s="133" t="s">
        <v>364</v>
      </c>
      <c r="B264" s="131" t="s">
        <v>209</v>
      </c>
      <c r="C264" s="131" t="s">
        <v>202</v>
      </c>
      <c r="D264" s="131" t="s">
        <v>420</v>
      </c>
      <c r="E264" s="129"/>
      <c r="F264" s="156">
        <f>F265+F266+F267</f>
        <v>4361.700000000001</v>
      </c>
    </row>
    <row r="265" spans="1:6" ht="66" customHeight="1">
      <c r="A265" s="133" t="s">
        <v>230</v>
      </c>
      <c r="B265" s="131" t="s">
        <v>209</v>
      </c>
      <c r="C265" s="131" t="s">
        <v>202</v>
      </c>
      <c r="D265" s="131" t="s">
        <v>420</v>
      </c>
      <c r="E265" s="129">
        <v>100</v>
      </c>
      <c r="F265" s="156">
        <v>4316.6</v>
      </c>
    </row>
    <row r="266" spans="1:6" ht="30">
      <c r="A266" s="133" t="s">
        <v>231</v>
      </c>
      <c r="B266" s="131" t="s">
        <v>209</v>
      </c>
      <c r="C266" s="131" t="s">
        <v>202</v>
      </c>
      <c r="D266" s="131" t="s">
        <v>420</v>
      </c>
      <c r="E266" s="129">
        <v>200</v>
      </c>
      <c r="F266" s="156">
        <v>45.1</v>
      </c>
    </row>
    <row r="267" spans="1:6" ht="15">
      <c r="A267" s="133" t="s">
        <v>232</v>
      </c>
      <c r="B267" s="131" t="s">
        <v>209</v>
      </c>
      <c r="C267" s="131" t="s">
        <v>202</v>
      </c>
      <c r="D267" s="131" t="s">
        <v>420</v>
      </c>
      <c r="E267" s="129">
        <v>800</v>
      </c>
      <c r="F267" s="156"/>
    </row>
    <row r="268" spans="1:6" ht="15">
      <c r="A268" s="130" t="s">
        <v>213</v>
      </c>
      <c r="B268" s="131" t="s">
        <v>209</v>
      </c>
      <c r="C268" s="131" t="s">
        <v>202</v>
      </c>
      <c r="D268" s="131" t="s">
        <v>421</v>
      </c>
      <c r="E268" s="129"/>
      <c r="F268" s="156">
        <f>F269+F270+F271</f>
        <v>1234</v>
      </c>
    </row>
    <row r="269" spans="1:6" ht="60">
      <c r="A269" s="133" t="s">
        <v>230</v>
      </c>
      <c r="B269" s="131" t="s">
        <v>209</v>
      </c>
      <c r="C269" s="131" t="s">
        <v>202</v>
      </c>
      <c r="D269" s="131" t="s">
        <v>421</v>
      </c>
      <c r="E269" s="129">
        <v>100</v>
      </c>
      <c r="F269" s="156"/>
    </row>
    <row r="270" spans="1:6" ht="30">
      <c r="A270" s="133" t="s">
        <v>231</v>
      </c>
      <c r="B270" s="131" t="s">
        <v>209</v>
      </c>
      <c r="C270" s="131" t="s">
        <v>202</v>
      </c>
      <c r="D270" s="131" t="s">
        <v>421</v>
      </c>
      <c r="E270" s="129">
        <v>200</v>
      </c>
      <c r="F270" s="156">
        <v>1234</v>
      </c>
    </row>
    <row r="271" spans="1:6" ht="15" hidden="1">
      <c r="A271" s="133"/>
      <c r="B271" s="131"/>
      <c r="C271" s="131"/>
      <c r="D271" s="131"/>
      <c r="E271" s="129"/>
      <c r="F271" s="156"/>
    </row>
    <row r="272" spans="1:6" ht="89.25" customHeight="1" hidden="1">
      <c r="A272" s="133"/>
      <c r="B272" s="131"/>
      <c r="C272" s="131"/>
      <c r="D272" s="131"/>
      <c r="E272" s="129"/>
      <c r="F272" s="156"/>
    </row>
    <row r="273" spans="1:6" ht="38.25" customHeight="1" hidden="1">
      <c r="A273" s="276"/>
      <c r="B273" s="131"/>
      <c r="C273" s="131"/>
      <c r="D273" s="131"/>
      <c r="E273" s="129"/>
      <c r="F273" s="280"/>
    </row>
    <row r="274" spans="1:6" ht="15" hidden="1">
      <c r="A274" s="276"/>
      <c r="B274" s="131"/>
      <c r="C274" s="131"/>
      <c r="D274" s="131"/>
      <c r="E274" s="129"/>
      <c r="F274" s="280"/>
    </row>
    <row r="275" spans="1:6" ht="15" hidden="1">
      <c r="A275" s="276"/>
      <c r="B275" s="282"/>
      <c r="C275" s="282"/>
      <c r="D275" s="282"/>
      <c r="E275" s="293"/>
      <c r="F275" s="280"/>
    </row>
    <row r="276" spans="1:6" ht="15" hidden="1">
      <c r="A276" s="276"/>
      <c r="B276" s="291"/>
      <c r="C276" s="291"/>
      <c r="D276" s="291"/>
      <c r="E276" s="294"/>
      <c r="F276" s="280"/>
    </row>
    <row r="277" spans="1:6" ht="15" hidden="1">
      <c r="A277" s="276"/>
      <c r="B277" s="283"/>
      <c r="C277" s="283"/>
      <c r="D277" s="283"/>
      <c r="E277" s="295"/>
      <c r="F277" s="280"/>
    </row>
    <row r="278" spans="1:6" ht="15" hidden="1">
      <c r="A278" s="132"/>
      <c r="B278" s="131"/>
      <c r="C278" s="131"/>
      <c r="D278" s="131"/>
      <c r="E278" s="129"/>
      <c r="F278" s="156"/>
    </row>
    <row r="279" spans="1:6" ht="15" hidden="1">
      <c r="A279" s="132"/>
      <c r="B279" s="131"/>
      <c r="C279" s="131"/>
      <c r="D279" s="131"/>
      <c r="E279" s="129"/>
      <c r="F279" s="156"/>
    </row>
    <row r="280" spans="1:6" ht="15">
      <c r="A280" s="120" t="s">
        <v>214</v>
      </c>
      <c r="B280" s="139" t="s">
        <v>209</v>
      </c>
      <c r="C280" s="139" t="s">
        <v>202</v>
      </c>
      <c r="D280" s="139" t="s">
        <v>478</v>
      </c>
      <c r="E280" s="140"/>
      <c r="F280" s="156">
        <f>F282+F283+F281</f>
        <v>1443</v>
      </c>
    </row>
    <row r="281" spans="1:6" ht="60">
      <c r="A281" s="218" t="s">
        <v>230</v>
      </c>
      <c r="B281" s="216" t="s">
        <v>209</v>
      </c>
      <c r="C281" s="216" t="s">
        <v>202</v>
      </c>
      <c r="D281" s="216" t="s">
        <v>478</v>
      </c>
      <c r="E281" s="217">
        <v>100</v>
      </c>
      <c r="F281" s="156">
        <v>1006.91</v>
      </c>
    </row>
    <row r="282" spans="1:6" ht="30">
      <c r="A282" s="150" t="s">
        <v>231</v>
      </c>
      <c r="B282" s="139" t="s">
        <v>209</v>
      </c>
      <c r="C282" s="139" t="s">
        <v>202</v>
      </c>
      <c r="D282" s="139" t="s">
        <v>478</v>
      </c>
      <c r="E282" s="140">
        <v>200</v>
      </c>
      <c r="F282" s="156">
        <v>435.95</v>
      </c>
    </row>
    <row r="283" spans="1:6" ht="15">
      <c r="A283" s="150" t="s">
        <v>232</v>
      </c>
      <c r="B283" s="139" t="s">
        <v>209</v>
      </c>
      <c r="C283" s="139" t="s">
        <v>202</v>
      </c>
      <c r="D283" s="139" t="s">
        <v>478</v>
      </c>
      <c r="E283" s="140">
        <v>800</v>
      </c>
      <c r="F283" s="156">
        <v>0.14</v>
      </c>
    </row>
    <row r="284" spans="1:6" ht="45" hidden="1">
      <c r="A284" s="183" t="s">
        <v>714</v>
      </c>
      <c r="B284" s="181" t="s">
        <v>209</v>
      </c>
      <c r="C284" s="181" t="s">
        <v>202</v>
      </c>
      <c r="D284" s="181" t="s">
        <v>711</v>
      </c>
      <c r="E284" s="182"/>
      <c r="F284" s="156">
        <f>F285</f>
        <v>0</v>
      </c>
    </row>
    <row r="285" spans="1:6" ht="15" hidden="1">
      <c r="A285" s="183" t="s">
        <v>312</v>
      </c>
      <c r="B285" s="181" t="s">
        <v>209</v>
      </c>
      <c r="C285" s="181" t="s">
        <v>202</v>
      </c>
      <c r="D285" s="181" t="s">
        <v>712</v>
      </c>
      <c r="E285" s="182"/>
      <c r="F285" s="156">
        <f>F286</f>
        <v>0</v>
      </c>
    </row>
    <row r="286" spans="1:7" ht="30" hidden="1">
      <c r="A286" s="183" t="s">
        <v>244</v>
      </c>
      <c r="B286" s="181" t="s">
        <v>209</v>
      </c>
      <c r="C286" s="181" t="s">
        <v>202</v>
      </c>
      <c r="D286" s="181" t="s">
        <v>713</v>
      </c>
      <c r="E286" s="182">
        <v>600</v>
      </c>
      <c r="F286" s="228"/>
      <c r="G286">
        <v>165</v>
      </c>
    </row>
    <row r="287" spans="1:6" ht="15">
      <c r="A287" s="72" t="s">
        <v>365</v>
      </c>
      <c r="B287" s="73" t="s">
        <v>216</v>
      </c>
      <c r="C287" s="73"/>
      <c r="D287" s="73"/>
      <c r="E287" s="77"/>
      <c r="F287" s="158">
        <f>F288+F320+F311</f>
        <v>63149.38</v>
      </c>
    </row>
    <row r="288" spans="1:6" ht="15">
      <c r="A288" s="132" t="s">
        <v>366</v>
      </c>
      <c r="B288" s="79" t="s">
        <v>216</v>
      </c>
      <c r="C288" s="79" t="s">
        <v>187</v>
      </c>
      <c r="D288" s="131"/>
      <c r="E288" s="129"/>
      <c r="F288" s="156">
        <f>F289+F314</f>
        <v>62169.38</v>
      </c>
    </row>
    <row r="289" spans="1:7" ht="30.75" customHeight="1">
      <c r="A289" s="279" t="s">
        <v>391</v>
      </c>
      <c r="B289" s="289" t="s">
        <v>216</v>
      </c>
      <c r="C289" s="289" t="s">
        <v>187</v>
      </c>
      <c r="D289" s="277" t="s">
        <v>422</v>
      </c>
      <c r="E289" s="278"/>
      <c r="F289" s="280">
        <f>F291+F295+F304+F308</f>
        <v>62169.38</v>
      </c>
      <c r="G289" t="s">
        <v>635</v>
      </c>
    </row>
    <row r="290" spans="1:6" ht="9" customHeight="1">
      <c r="A290" s="279"/>
      <c r="B290" s="290"/>
      <c r="C290" s="290"/>
      <c r="D290" s="277"/>
      <c r="E290" s="278"/>
      <c r="F290" s="280"/>
    </row>
    <row r="291" spans="1:6" ht="23.25" customHeight="1">
      <c r="A291" s="76" t="s">
        <v>367</v>
      </c>
      <c r="B291" s="79" t="s">
        <v>216</v>
      </c>
      <c r="C291" s="79" t="s">
        <v>187</v>
      </c>
      <c r="D291" s="131" t="s">
        <v>423</v>
      </c>
      <c r="E291" s="129"/>
      <c r="F291" s="156">
        <f>F292</f>
        <v>4723.07</v>
      </c>
    </row>
    <row r="292" spans="1:6" ht="15">
      <c r="A292" s="76" t="s">
        <v>368</v>
      </c>
      <c r="B292" s="79" t="s">
        <v>216</v>
      </c>
      <c r="C292" s="79" t="s">
        <v>187</v>
      </c>
      <c r="D292" s="131" t="s">
        <v>424</v>
      </c>
      <c r="E292" s="129"/>
      <c r="F292" s="156">
        <f>F293</f>
        <v>4723.07</v>
      </c>
    </row>
    <row r="293" spans="1:6" ht="15">
      <c r="A293" s="76" t="s">
        <v>369</v>
      </c>
      <c r="B293" s="79" t="s">
        <v>216</v>
      </c>
      <c r="C293" s="79" t="s">
        <v>187</v>
      </c>
      <c r="D293" s="131" t="s">
        <v>425</v>
      </c>
      <c r="E293" s="129"/>
      <c r="F293" s="156">
        <f>F294</f>
        <v>4723.07</v>
      </c>
    </row>
    <row r="294" spans="1:6" ht="30">
      <c r="A294" s="133" t="s">
        <v>244</v>
      </c>
      <c r="B294" s="79" t="s">
        <v>216</v>
      </c>
      <c r="C294" s="79" t="s">
        <v>187</v>
      </c>
      <c r="D294" s="131" t="s">
        <v>425</v>
      </c>
      <c r="E294" s="129">
        <v>600</v>
      </c>
      <c r="F294" s="156">
        <v>4723.07</v>
      </c>
    </row>
    <row r="295" spans="1:6" ht="39" customHeight="1">
      <c r="A295" s="286" t="s">
        <v>458</v>
      </c>
      <c r="B295" s="289" t="s">
        <v>216</v>
      </c>
      <c r="C295" s="289" t="s">
        <v>187</v>
      </c>
      <c r="D295" s="277" t="s">
        <v>426</v>
      </c>
      <c r="E295" s="278"/>
      <c r="F295" s="280">
        <f>F297</f>
        <v>55446.31</v>
      </c>
    </row>
    <row r="296" spans="1:6" ht="15" hidden="1">
      <c r="A296" s="286"/>
      <c r="B296" s="290"/>
      <c r="C296" s="290"/>
      <c r="D296" s="277"/>
      <c r="E296" s="278"/>
      <c r="F296" s="280"/>
    </row>
    <row r="297" spans="1:6" ht="30">
      <c r="A297" s="133" t="s">
        <v>370</v>
      </c>
      <c r="B297" s="79" t="s">
        <v>216</v>
      </c>
      <c r="C297" s="79" t="s">
        <v>187</v>
      </c>
      <c r="D297" s="131" t="s">
        <v>427</v>
      </c>
      <c r="E297" s="129"/>
      <c r="F297" s="156">
        <f>F298+F300+F302</f>
        <v>55446.31</v>
      </c>
    </row>
    <row r="298" spans="1:6" ht="30">
      <c r="A298" s="76" t="s">
        <v>218</v>
      </c>
      <c r="B298" s="79" t="s">
        <v>216</v>
      </c>
      <c r="C298" s="79" t="s">
        <v>187</v>
      </c>
      <c r="D298" s="222" t="s">
        <v>800</v>
      </c>
      <c r="E298" s="129"/>
      <c r="F298" s="156">
        <f>F299</f>
        <v>20</v>
      </c>
    </row>
    <row r="299" spans="1:6" ht="30.75" customHeight="1">
      <c r="A299" s="76" t="s">
        <v>244</v>
      </c>
      <c r="B299" s="79" t="s">
        <v>216</v>
      </c>
      <c r="C299" s="79" t="s">
        <v>187</v>
      </c>
      <c r="D299" s="222" t="s">
        <v>800</v>
      </c>
      <c r="E299" s="129">
        <v>600</v>
      </c>
      <c r="F299" s="156">
        <v>20</v>
      </c>
    </row>
    <row r="300" spans="1:6" ht="15">
      <c r="A300" s="133" t="s">
        <v>371</v>
      </c>
      <c r="B300" s="79" t="s">
        <v>216</v>
      </c>
      <c r="C300" s="79" t="s">
        <v>187</v>
      </c>
      <c r="D300" s="131" t="s">
        <v>428</v>
      </c>
      <c r="E300" s="129"/>
      <c r="F300" s="156">
        <f>F301</f>
        <v>12641.45</v>
      </c>
    </row>
    <row r="301" spans="1:6" ht="35.25" customHeight="1">
      <c r="A301" s="133" t="s">
        <v>244</v>
      </c>
      <c r="B301" s="79" t="s">
        <v>216</v>
      </c>
      <c r="C301" s="79" t="s">
        <v>187</v>
      </c>
      <c r="D301" s="131" t="s">
        <v>428</v>
      </c>
      <c r="E301" s="129">
        <v>600</v>
      </c>
      <c r="F301" s="156">
        <v>12641.45</v>
      </c>
    </row>
    <row r="302" spans="1:6" ht="32.25" customHeight="1">
      <c r="A302" s="76" t="s">
        <v>372</v>
      </c>
      <c r="B302" s="79" t="s">
        <v>216</v>
      </c>
      <c r="C302" s="79" t="s">
        <v>187</v>
      </c>
      <c r="D302" s="131" t="s">
        <v>429</v>
      </c>
      <c r="E302" s="129"/>
      <c r="F302" s="156">
        <f>F303</f>
        <v>42784.86</v>
      </c>
    </row>
    <row r="303" spans="1:6" ht="30">
      <c r="A303" s="76" t="s">
        <v>244</v>
      </c>
      <c r="B303" s="79" t="s">
        <v>216</v>
      </c>
      <c r="C303" s="79" t="s">
        <v>187</v>
      </c>
      <c r="D303" s="131" t="s">
        <v>429</v>
      </c>
      <c r="E303" s="129">
        <v>600</v>
      </c>
      <c r="F303" s="156">
        <v>42784.86</v>
      </c>
    </row>
    <row r="304" spans="1:6" ht="36.75" customHeight="1">
      <c r="A304" s="76" t="s">
        <v>373</v>
      </c>
      <c r="B304" s="79" t="s">
        <v>216</v>
      </c>
      <c r="C304" s="79" t="s">
        <v>187</v>
      </c>
      <c r="D304" s="131" t="s">
        <v>430</v>
      </c>
      <c r="E304" s="129"/>
      <c r="F304" s="156">
        <f>F305</f>
        <v>2000</v>
      </c>
    </row>
    <row r="305" spans="1:6" ht="30">
      <c r="A305" s="76" t="s">
        <v>374</v>
      </c>
      <c r="B305" s="79" t="s">
        <v>216</v>
      </c>
      <c r="C305" s="79" t="s">
        <v>187</v>
      </c>
      <c r="D305" s="131" t="s">
        <v>431</v>
      </c>
      <c r="E305" s="129"/>
      <c r="F305" s="156">
        <f>F306+F318</f>
        <v>2000</v>
      </c>
    </row>
    <row r="306" spans="1:6" ht="30" hidden="1">
      <c r="A306" s="76" t="s">
        <v>375</v>
      </c>
      <c r="B306" s="79" t="s">
        <v>216</v>
      </c>
      <c r="C306" s="79" t="s">
        <v>187</v>
      </c>
      <c r="D306" s="139" t="s">
        <v>639</v>
      </c>
      <c r="E306" s="129"/>
      <c r="F306" s="156">
        <f>F307</f>
        <v>0</v>
      </c>
    </row>
    <row r="307" spans="1:6" ht="30" hidden="1">
      <c r="A307" s="133" t="s">
        <v>244</v>
      </c>
      <c r="B307" s="79" t="s">
        <v>216</v>
      </c>
      <c r="C307" s="79" t="s">
        <v>187</v>
      </c>
      <c r="D307" s="139" t="s">
        <v>639</v>
      </c>
      <c r="E307" s="129">
        <v>600</v>
      </c>
      <c r="F307" s="156"/>
    </row>
    <row r="308" spans="1:6" ht="45" hidden="1">
      <c r="A308" s="133" t="s">
        <v>459</v>
      </c>
      <c r="B308" s="79" t="s">
        <v>216</v>
      </c>
      <c r="C308" s="79" t="s">
        <v>187</v>
      </c>
      <c r="D308" s="131" t="s">
        <v>432</v>
      </c>
      <c r="E308" s="129"/>
      <c r="F308" s="156">
        <f>F309</f>
        <v>0</v>
      </c>
    </row>
    <row r="309" spans="1:6" ht="15" hidden="1">
      <c r="A309" s="128" t="s">
        <v>376</v>
      </c>
      <c r="B309" s="79" t="s">
        <v>216</v>
      </c>
      <c r="C309" s="79" t="s">
        <v>187</v>
      </c>
      <c r="D309" s="131" t="s">
        <v>433</v>
      </c>
      <c r="E309" s="129"/>
      <c r="F309" s="156">
        <f>F310</f>
        <v>0</v>
      </c>
    </row>
    <row r="310" spans="1:7" ht="47.25" customHeight="1" hidden="1">
      <c r="A310" s="174" t="s">
        <v>244</v>
      </c>
      <c r="B310" s="79" t="s">
        <v>216</v>
      </c>
      <c r="C310" s="79" t="s">
        <v>187</v>
      </c>
      <c r="D310" s="131" t="s">
        <v>433</v>
      </c>
      <c r="E310" s="129">
        <v>600</v>
      </c>
      <c r="F310" s="228"/>
      <c r="G310">
        <v>1595</v>
      </c>
    </row>
    <row r="311" spans="1:6" ht="47.25" customHeight="1" hidden="1">
      <c r="A311" s="183" t="s">
        <v>714</v>
      </c>
      <c r="B311" s="181" t="s">
        <v>216</v>
      </c>
      <c r="C311" s="181" t="s">
        <v>187</v>
      </c>
      <c r="D311" s="181" t="s">
        <v>711</v>
      </c>
      <c r="E311" s="182"/>
      <c r="F311" s="156">
        <f>F312</f>
        <v>0</v>
      </c>
    </row>
    <row r="312" spans="1:6" ht="47.25" customHeight="1" hidden="1">
      <c r="A312" s="183" t="s">
        <v>312</v>
      </c>
      <c r="B312" s="181" t="s">
        <v>216</v>
      </c>
      <c r="C312" s="181" t="s">
        <v>187</v>
      </c>
      <c r="D312" s="181" t="s">
        <v>712</v>
      </c>
      <c r="E312" s="182"/>
      <c r="F312" s="156">
        <f>F313</f>
        <v>0</v>
      </c>
    </row>
    <row r="313" spans="1:7" ht="47.25" customHeight="1" hidden="1">
      <c r="A313" s="183" t="s">
        <v>244</v>
      </c>
      <c r="B313" s="181" t="s">
        <v>216</v>
      </c>
      <c r="C313" s="181" t="s">
        <v>187</v>
      </c>
      <c r="D313" s="181" t="s">
        <v>713</v>
      </c>
      <c r="E313" s="182">
        <v>600</v>
      </c>
      <c r="F313" s="228"/>
      <c r="G313">
        <v>405</v>
      </c>
    </row>
    <row r="314" spans="1:6" ht="47.25" customHeight="1" hidden="1">
      <c r="A314" s="174" t="s">
        <v>698</v>
      </c>
      <c r="B314" s="172" t="s">
        <v>216</v>
      </c>
      <c r="C314" s="172" t="s">
        <v>187</v>
      </c>
      <c r="D314" s="172" t="s">
        <v>694</v>
      </c>
      <c r="E314" s="173"/>
      <c r="F314" s="156">
        <f>F315</f>
        <v>0</v>
      </c>
    </row>
    <row r="315" spans="1:6" ht="47.25" customHeight="1" hidden="1">
      <c r="A315" s="174" t="s">
        <v>699</v>
      </c>
      <c r="B315" s="172" t="s">
        <v>216</v>
      </c>
      <c r="C315" s="172" t="s">
        <v>187</v>
      </c>
      <c r="D315" s="172" t="s">
        <v>695</v>
      </c>
      <c r="E315" s="173"/>
      <c r="F315" s="156">
        <f>F316</f>
        <v>0</v>
      </c>
    </row>
    <row r="316" spans="1:6" ht="45" hidden="1">
      <c r="A316" s="174" t="s">
        <v>700</v>
      </c>
      <c r="B316" s="172" t="s">
        <v>216</v>
      </c>
      <c r="C316" s="172" t="s">
        <v>187</v>
      </c>
      <c r="D316" s="172" t="s">
        <v>696</v>
      </c>
      <c r="E316" s="173"/>
      <c r="F316" s="156">
        <f>F317</f>
        <v>0</v>
      </c>
    </row>
    <row r="317" spans="1:7" ht="30" hidden="1">
      <c r="A317" s="174" t="s">
        <v>244</v>
      </c>
      <c r="B317" s="172" t="s">
        <v>216</v>
      </c>
      <c r="C317" s="172" t="s">
        <v>187</v>
      </c>
      <c r="D317" s="172" t="s">
        <v>697</v>
      </c>
      <c r="E317" s="173">
        <v>600</v>
      </c>
      <c r="F317" s="228"/>
      <c r="G317">
        <v>100</v>
      </c>
    </row>
    <row r="318" spans="1:6" ht="15">
      <c r="A318" s="225" t="s">
        <v>802</v>
      </c>
      <c r="B318" s="222" t="s">
        <v>216</v>
      </c>
      <c r="C318" s="222" t="s">
        <v>187</v>
      </c>
      <c r="D318" s="222" t="s">
        <v>801</v>
      </c>
      <c r="E318" s="223"/>
      <c r="F318" s="156">
        <f>F319</f>
        <v>2000</v>
      </c>
    </row>
    <row r="319" spans="1:6" ht="30">
      <c r="A319" s="225" t="s">
        <v>244</v>
      </c>
      <c r="B319" s="222" t="s">
        <v>216</v>
      </c>
      <c r="C319" s="222" t="s">
        <v>187</v>
      </c>
      <c r="D319" s="222" t="s">
        <v>801</v>
      </c>
      <c r="E319" s="223">
        <v>600</v>
      </c>
      <c r="F319" s="156">
        <v>2000</v>
      </c>
    </row>
    <row r="320" spans="1:6" ht="15">
      <c r="A320" s="133" t="s">
        <v>377</v>
      </c>
      <c r="B320" s="131" t="s">
        <v>216</v>
      </c>
      <c r="C320" s="131" t="s">
        <v>188</v>
      </c>
      <c r="D320" s="131"/>
      <c r="E320" s="129"/>
      <c r="F320" s="156">
        <f>F321</f>
        <v>980</v>
      </c>
    </row>
    <row r="321" spans="1:6" ht="30">
      <c r="A321" s="76" t="s">
        <v>378</v>
      </c>
      <c r="B321" s="131" t="s">
        <v>216</v>
      </c>
      <c r="C321" s="131" t="s">
        <v>188</v>
      </c>
      <c r="D321" s="131" t="s">
        <v>434</v>
      </c>
      <c r="E321" s="129"/>
      <c r="F321" s="156">
        <f>F322</f>
        <v>980</v>
      </c>
    </row>
    <row r="322" spans="1:6" ht="15">
      <c r="A322" s="76" t="s">
        <v>379</v>
      </c>
      <c r="B322" s="131" t="s">
        <v>216</v>
      </c>
      <c r="C322" s="131" t="s">
        <v>188</v>
      </c>
      <c r="D322" s="131" t="s">
        <v>435</v>
      </c>
      <c r="E322" s="129"/>
      <c r="F322" s="156">
        <f>F323</f>
        <v>980</v>
      </c>
    </row>
    <row r="323" spans="1:6" ht="15">
      <c r="A323" s="76" t="s">
        <v>380</v>
      </c>
      <c r="B323" s="131" t="s">
        <v>216</v>
      </c>
      <c r="C323" s="131" t="s">
        <v>188</v>
      </c>
      <c r="D323" s="131" t="s">
        <v>436</v>
      </c>
      <c r="E323" s="129"/>
      <c r="F323" s="156">
        <f>F324</f>
        <v>980</v>
      </c>
    </row>
    <row r="324" spans="1:6" ht="30">
      <c r="A324" s="133" t="s">
        <v>244</v>
      </c>
      <c r="B324" s="131" t="s">
        <v>216</v>
      </c>
      <c r="C324" s="131" t="s">
        <v>188</v>
      </c>
      <c r="D324" s="131" t="s">
        <v>436</v>
      </c>
      <c r="E324" s="129">
        <v>600</v>
      </c>
      <c r="F324" s="156">
        <v>980</v>
      </c>
    </row>
    <row r="325" spans="1:6" ht="15">
      <c r="A325" s="72" t="s">
        <v>219</v>
      </c>
      <c r="B325" s="73" t="s">
        <v>202</v>
      </c>
      <c r="C325" s="70"/>
      <c r="D325" s="70"/>
      <c r="E325" s="71"/>
      <c r="F325" s="158">
        <f aca="true" t="shared" si="0" ref="F325:F330">F326</f>
        <v>475.5</v>
      </c>
    </row>
    <row r="326" spans="1:6" ht="15">
      <c r="A326" s="76" t="s">
        <v>220</v>
      </c>
      <c r="B326" s="131" t="s">
        <v>202</v>
      </c>
      <c r="C326" s="131" t="s">
        <v>209</v>
      </c>
      <c r="D326" s="131"/>
      <c r="E326" s="71"/>
      <c r="F326" s="156">
        <f t="shared" si="0"/>
        <v>475.5</v>
      </c>
    </row>
    <row r="327" spans="1:6" ht="30">
      <c r="A327" s="76" t="s">
        <v>381</v>
      </c>
      <c r="B327" s="131" t="s">
        <v>202</v>
      </c>
      <c r="C327" s="131" t="s">
        <v>209</v>
      </c>
      <c r="D327" s="131" t="s">
        <v>437</v>
      </c>
      <c r="E327" s="71"/>
      <c r="F327" s="156">
        <f t="shared" si="0"/>
        <v>475.5</v>
      </c>
    </row>
    <row r="328" spans="1:6" ht="45">
      <c r="A328" s="76" t="s">
        <v>382</v>
      </c>
      <c r="B328" s="131" t="s">
        <v>202</v>
      </c>
      <c r="C328" s="131" t="s">
        <v>209</v>
      </c>
      <c r="D328" s="131" t="s">
        <v>438</v>
      </c>
      <c r="E328" s="71"/>
      <c r="F328" s="156">
        <f t="shared" si="0"/>
        <v>475.5</v>
      </c>
    </row>
    <row r="329" spans="1:6" ht="38.25" customHeight="1">
      <c r="A329" s="76" t="s">
        <v>383</v>
      </c>
      <c r="B329" s="131" t="s">
        <v>202</v>
      </c>
      <c r="C329" s="131" t="s">
        <v>209</v>
      </c>
      <c r="D329" s="131" t="s">
        <v>439</v>
      </c>
      <c r="E329" s="71"/>
      <c r="F329" s="156">
        <f t="shared" si="0"/>
        <v>475.5</v>
      </c>
    </row>
    <row r="330" spans="1:6" ht="30">
      <c r="A330" s="133" t="s">
        <v>384</v>
      </c>
      <c r="B330" s="131" t="s">
        <v>202</v>
      </c>
      <c r="C330" s="131" t="s">
        <v>209</v>
      </c>
      <c r="D330" s="131" t="s">
        <v>440</v>
      </c>
      <c r="E330" s="129"/>
      <c r="F330" s="156">
        <f t="shared" si="0"/>
        <v>475.5</v>
      </c>
    </row>
    <row r="331" spans="1:6" ht="30">
      <c r="A331" s="133" t="s">
        <v>231</v>
      </c>
      <c r="B331" s="131" t="s">
        <v>202</v>
      </c>
      <c r="C331" s="131" t="s">
        <v>209</v>
      </c>
      <c r="D331" s="131" t="s">
        <v>440</v>
      </c>
      <c r="E331" s="129">
        <v>200</v>
      </c>
      <c r="F331" s="156">
        <v>475.5</v>
      </c>
    </row>
    <row r="332" spans="1:6" ht="15">
      <c r="A332" s="72" t="s">
        <v>221</v>
      </c>
      <c r="B332" s="73">
        <v>10</v>
      </c>
      <c r="C332" s="70"/>
      <c r="D332" s="70"/>
      <c r="E332" s="71"/>
      <c r="F332" s="158">
        <f>F333+F341</f>
        <v>16065.710000000001</v>
      </c>
    </row>
    <row r="333" spans="1:6" ht="15">
      <c r="A333" s="133" t="s">
        <v>222</v>
      </c>
      <c r="B333" s="131">
        <v>10</v>
      </c>
      <c r="C333" s="131" t="s">
        <v>190</v>
      </c>
      <c r="D333" s="131"/>
      <c r="E333" s="133"/>
      <c r="F333" s="156">
        <f>F334+F339</f>
        <v>5553.51</v>
      </c>
    </row>
    <row r="334" spans="1:6" ht="30">
      <c r="A334" s="133" t="s">
        <v>329</v>
      </c>
      <c r="B334" s="131">
        <v>10</v>
      </c>
      <c r="C334" s="131" t="s">
        <v>190</v>
      </c>
      <c r="D334" s="131" t="s">
        <v>394</v>
      </c>
      <c r="E334" s="133"/>
      <c r="F334" s="156">
        <f>F335</f>
        <v>5535.91</v>
      </c>
    </row>
    <row r="335" spans="1:6" ht="15">
      <c r="A335" s="76" t="s">
        <v>385</v>
      </c>
      <c r="B335" s="131">
        <v>10</v>
      </c>
      <c r="C335" s="131" t="s">
        <v>190</v>
      </c>
      <c r="D335" s="131" t="s">
        <v>441</v>
      </c>
      <c r="E335" s="133"/>
      <c r="F335" s="156">
        <f>F336</f>
        <v>5535.91</v>
      </c>
    </row>
    <row r="336" spans="1:6" ht="30">
      <c r="A336" s="76" t="s">
        <v>386</v>
      </c>
      <c r="B336" s="131">
        <v>10</v>
      </c>
      <c r="C336" s="131" t="s">
        <v>190</v>
      </c>
      <c r="D336" s="131" t="s">
        <v>442</v>
      </c>
      <c r="E336" s="133"/>
      <c r="F336" s="156">
        <f>F337</f>
        <v>5535.91</v>
      </c>
    </row>
    <row r="337" spans="1:6" ht="15">
      <c r="A337" s="133" t="s">
        <v>223</v>
      </c>
      <c r="B337" s="131">
        <v>10</v>
      </c>
      <c r="C337" s="131" t="s">
        <v>190</v>
      </c>
      <c r="D337" s="131" t="s">
        <v>443</v>
      </c>
      <c r="E337" s="129"/>
      <c r="F337" s="156">
        <f>F338</f>
        <v>5535.91</v>
      </c>
    </row>
    <row r="338" spans="1:6" ht="30">
      <c r="A338" s="133" t="s">
        <v>244</v>
      </c>
      <c r="B338" s="131">
        <v>10</v>
      </c>
      <c r="C338" s="131" t="s">
        <v>190</v>
      </c>
      <c r="D338" s="131" t="s">
        <v>443</v>
      </c>
      <c r="E338" s="129">
        <v>600</v>
      </c>
      <c r="F338" s="156">
        <v>5535.91</v>
      </c>
    </row>
    <row r="339" spans="1:6" ht="45">
      <c r="A339" s="124" t="s">
        <v>765</v>
      </c>
      <c r="B339" s="222">
        <v>10</v>
      </c>
      <c r="C339" s="222" t="s">
        <v>190</v>
      </c>
      <c r="D339" s="222" t="s">
        <v>764</v>
      </c>
      <c r="E339" s="223"/>
      <c r="F339" s="156">
        <f>F340</f>
        <v>17.6</v>
      </c>
    </row>
    <row r="340" spans="1:6" ht="15">
      <c r="A340" s="225" t="s">
        <v>228</v>
      </c>
      <c r="B340" s="222">
        <v>10</v>
      </c>
      <c r="C340" s="222" t="s">
        <v>190</v>
      </c>
      <c r="D340" s="222" t="s">
        <v>764</v>
      </c>
      <c r="E340" s="223">
        <v>500</v>
      </c>
      <c r="F340" s="156">
        <v>17.6</v>
      </c>
    </row>
    <row r="341" spans="1:6" ht="15">
      <c r="A341" s="133" t="s">
        <v>240</v>
      </c>
      <c r="B341" s="131">
        <v>10</v>
      </c>
      <c r="C341" s="131" t="s">
        <v>192</v>
      </c>
      <c r="D341" s="131"/>
      <c r="E341" s="129"/>
      <c r="F341" s="156">
        <f>F342</f>
        <v>10512.2</v>
      </c>
    </row>
    <row r="342" spans="1:6" ht="37.5" customHeight="1">
      <c r="A342" s="76" t="s">
        <v>329</v>
      </c>
      <c r="B342" s="216" t="s">
        <v>642</v>
      </c>
      <c r="C342" s="131" t="s">
        <v>192</v>
      </c>
      <c r="D342" s="131" t="s">
        <v>394</v>
      </c>
      <c r="E342" s="129"/>
      <c r="F342" s="156">
        <f>F343</f>
        <v>10512.2</v>
      </c>
    </row>
    <row r="343" spans="1:6" ht="30">
      <c r="A343" s="76" t="s">
        <v>330</v>
      </c>
      <c r="B343" s="131">
        <v>10</v>
      </c>
      <c r="C343" s="131" t="s">
        <v>192</v>
      </c>
      <c r="D343" s="131" t="s">
        <v>395</v>
      </c>
      <c r="E343" s="129"/>
      <c r="F343" s="156">
        <f>F344</f>
        <v>10512.2</v>
      </c>
    </row>
    <row r="344" spans="1:6" ht="30">
      <c r="A344" s="76" t="s">
        <v>387</v>
      </c>
      <c r="B344" s="131">
        <v>10</v>
      </c>
      <c r="C344" s="131" t="s">
        <v>192</v>
      </c>
      <c r="D344" s="131" t="s">
        <v>444</v>
      </c>
      <c r="E344" s="129"/>
      <c r="F344" s="156">
        <f>F345</f>
        <v>10512.2</v>
      </c>
    </row>
    <row r="345" spans="1:6" ht="49.5" customHeight="1">
      <c r="A345" s="78" t="s">
        <v>241</v>
      </c>
      <c r="B345" s="79">
        <v>10</v>
      </c>
      <c r="C345" s="79" t="s">
        <v>192</v>
      </c>
      <c r="D345" s="79" t="s">
        <v>445</v>
      </c>
      <c r="E345" s="129"/>
      <c r="F345" s="156">
        <f>F346+F347</f>
        <v>10512.2</v>
      </c>
    </row>
    <row r="346" spans="1:6" ht="30">
      <c r="A346" s="133" t="s">
        <v>231</v>
      </c>
      <c r="B346" s="79">
        <v>10</v>
      </c>
      <c r="C346" s="79" t="s">
        <v>192</v>
      </c>
      <c r="D346" s="79" t="s">
        <v>445</v>
      </c>
      <c r="E346" s="129">
        <v>200</v>
      </c>
      <c r="F346" s="156">
        <v>100</v>
      </c>
    </row>
    <row r="347" spans="1:6" ht="15">
      <c r="A347" s="133" t="s">
        <v>242</v>
      </c>
      <c r="B347" s="79">
        <v>10</v>
      </c>
      <c r="C347" s="79" t="s">
        <v>192</v>
      </c>
      <c r="D347" s="79" t="s">
        <v>445</v>
      </c>
      <c r="E347" s="129">
        <v>300</v>
      </c>
      <c r="F347" s="156">
        <v>10412.2</v>
      </c>
    </row>
    <row r="348" spans="1:6" ht="15">
      <c r="A348" s="72" t="s">
        <v>224</v>
      </c>
      <c r="B348" s="73">
        <v>11</v>
      </c>
      <c r="C348" s="73"/>
      <c r="D348" s="85"/>
      <c r="E348" s="86"/>
      <c r="F348" s="158">
        <f>F349</f>
        <v>621.4</v>
      </c>
    </row>
    <row r="349" spans="1:6" ht="15">
      <c r="A349" s="133" t="s">
        <v>225</v>
      </c>
      <c r="B349" s="131">
        <v>11</v>
      </c>
      <c r="C349" s="131" t="s">
        <v>188</v>
      </c>
      <c r="D349" s="131"/>
      <c r="E349" s="129"/>
      <c r="F349" s="156">
        <f>F350</f>
        <v>621.4</v>
      </c>
    </row>
    <row r="350" spans="1:7" ht="45">
      <c r="A350" s="130" t="s">
        <v>446</v>
      </c>
      <c r="B350" s="131">
        <v>11</v>
      </c>
      <c r="C350" s="131" t="s">
        <v>188</v>
      </c>
      <c r="D350" s="131">
        <v>1000000000</v>
      </c>
      <c r="E350" s="129"/>
      <c r="F350" s="156">
        <f>F351</f>
        <v>621.4</v>
      </c>
      <c r="G350" t="s">
        <v>635</v>
      </c>
    </row>
    <row r="351" spans="1:6" ht="30">
      <c r="A351" s="130" t="s">
        <v>447</v>
      </c>
      <c r="B351" s="131">
        <v>11</v>
      </c>
      <c r="C351" s="131" t="s">
        <v>188</v>
      </c>
      <c r="D351" s="131">
        <v>1010000000</v>
      </c>
      <c r="E351" s="129"/>
      <c r="F351" s="156">
        <f>F352</f>
        <v>621.4</v>
      </c>
    </row>
    <row r="352" spans="1:6" ht="30">
      <c r="A352" s="130" t="s">
        <v>388</v>
      </c>
      <c r="B352" s="131">
        <v>11</v>
      </c>
      <c r="C352" s="131" t="s">
        <v>188</v>
      </c>
      <c r="D352" s="131">
        <v>1010112870</v>
      </c>
      <c r="E352" s="129"/>
      <c r="F352" s="156">
        <f>F354+F353</f>
        <v>621.4</v>
      </c>
    </row>
    <row r="353" spans="1:6" ht="61.5" customHeight="1">
      <c r="A353" s="224" t="s">
        <v>307</v>
      </c>
      <c r="B353" s="222">
        <v>11</v>
      </c>
      <c r="C353" s="222" t="s">
        <v>188</v>
      </c>
      <c r="D353" s="222">
        <v>1010112870</v>
      </c>
      <c r="E353" s="223">
        <v>100</v>
      </c>
      <c r="F353" s="156">
        <v>3</v>
      </c>
    </row>
    <row r="354" spans="1:6" ht="30">
      <c r="A354" s="132" t="s">
        <v>231</v>
      </c>
      <c r="B354" s="131">
        <v>11</v>
      </c>
      <c r="C354" s="131" t="s">
        <v>188</v>
      </c>
      <c r="D354" s="131">
        <v>1010112870</v>
      </c>
      <c r="E354" s="129">
        <v>200</v>
      </c>
      <c r="F354" s="156">
        <v>618.4</v>
      </c>
    </row>
    <row r="355" spans="1:6" s="92" customFormat="1" ht="15">
      <c r="A355" s="72" t="s">
        <v>657</v>
      </c>
      <c r="B355" s="73" t="s">
        <v>226</v>
      </c>
      <c r="C355" s="73" t="s">
        <v>187</v>
      </c>
      <c r="D355" s="73"/>
      <c r="E355" s="77"/>
      <c r="F355" s="158">
        <f>F356</f>
        <v>700</v>
      </c>
    </row>
    <row r="356" spans="1:7" ht="15">
      <c r="A356" s="162" t="s">
        <v>227</v>
      </c>
      <c r="B356" s="163" t="s">
        <v>226</v>
      </c>
      <c r="C356" s="163" t="s">
        <v>187</v>
      </c>
      <c r="D356" s="91" t="s">
        <v>656</v>
      </c>
      <c r="E356" s="164"/>
      <c r="F356" s="156">
        <f>F357</f>
        <v>700</v>
      </c>
      <c r="G356" t="s">
        <v>635</v>
      </c>
    </row>
    <row r="357" spans="1:6" ht="36.75" customHeight="1">
      <c r="A357" s="162" t="s">
        <v>454</v>
      </c>
      <c r="B357" s="163" t="s">
        <v>226</v>
      </c>
      <c r="C357" s="163" t="s">
        <v>187</v>
      </c>
      <c r="D357" s="91" t="s">
        <v>656</v>
      </c>
      <c r="E357" s="164"/>
      <c r="F357" s="156">
        <f>F358</f>
        <v>700</v>
      </c>
    </row>
    <row r="358" spans="1:6" ht="15">
      <c r="A358" s="162" t="s">
        <v>658</v>
      </c>
      <c r="B358" s="163" t="s">
        <v>226</v>
      </c>
      <c r="C358" s="163" t="s">
        <v>187</v>
      </c>
      <c r="D358" s="91" t="s">
        <v>655</v>
      </c>
      <c r="E358" s="164"/>
      <c r="F358" s="156">
        <f>F359</f>
        <v>700</v>
      </c>
    </row>
    <row r="359" spans="1:6" ht="15">
      <c r="A359" s="165" t="s">
        <v>232</v>
      </c>
      <c r="B359" s="163" t="s">
        <v>226</v>
      </c>
      <c r="C359" s="163" t="s">
        <v>187</v>
      </c>
      <c r="D359" s="91" t="s">
        <v>655</v>
      </c>
      <c r="E359" s="164">
        <v>800</v>
      </c>
      <c r="F359" s="156">
        <v>700</v>
      </c>
    </row>
    <row r="360" spans="1:6" ht="28.5">
      <c r="A360" s="72" t="s">
        <v>245</v>
      </c>
      <c r="B360" s="73">
        <v>14</v>
      </c>
      <c r="C360" s="73"/>
      <c r="D360" s="73"/>
      <c r="E360" s="77"/>
      <c r="F360" s="158">
        <f>F361+F369</f>
        <v>23235.4</v>
      </c>
    </row>
    <row r="361" spans="1:6" ht="30">
      <c r="A361" s="133" t="s">
        <v>246</v>
      </c>
      <c r="B361" s="131">
        <v>14</v>
      </c>
      <c r="C361" s="131" t="s">
        <v>187</v>
      </c>
      <c r="D361" s="131"/>
      <c r="E361" s="129"/>
      <c r="F361" s="156">
        <f>F362</f>
        <v>22705.5</v>
      </c>
    </row>
    <row r="362" spans="1:6" ht="15">
      <c r="A362" s="133" t="s">
        <v>305</v>
      </c>
      <c r="B362" s="131">
        <v>14</v>
      </c>
      <c r="C362" s="131" t="s">
        <v>187</v>
      </c>
      <c r="D362" s="131">
        <v>9900000000</v>
      </c>
      <c r="E362" s="129"/>
      <c r="F362" s="156">
        <f>F363+F365+F367</f>
        <v>22705.5</v>
      </c>
    </row>
    <row r="363" spans="1:6" ht="51.75" customHeight="1">
      <c r="A363" s="72" t="s">
        <v>460</v>
      </c>
      <c r="B363" s="131" t="s">
        <v>389</v>
      </c>
      <c r="C363" s="131" t="s">
        <v>187</v>
      </c>
      <c r="D363" s="131">
        <v>9900025040</v>
      </c>
      <c r="E363" s="129"/>
      <c r="F363" s="156">
        <f>F364</f>
        <v>0</v>
      </c>
    </row>
    <row r="364" spans="1:6" ht="15">
      <c r="A364" s="133" t="s">
        <v>228</v>
      </c>
      <c r="B364" s="131">
        <v>14</v>
      </c>
      <c r="C364" s="131" t="s">
        <v>187</v>
      </c>
      <c r="D364" s="131">
        <v>9900025040</v>
      </c>
      <c r="E364" s="129">
        <v>500</v>
      </c>
      <c r="F364" s="156"/>
    </row>
    <row r="365" spans="1:6" ht="81.75" customHeight="1">
      <c r="A365" s="72" t="s">
        <v>461</v>
      </c>
      <c r="B365" s="131" t="s">
        <v>389</v>
      </c>
      <c r="C365" s="131" t="s">
        <v>187</v>
      </c>
      <c r="D365" s="131">
        <v>9900080040</v>
      </c>
      <c r="E365" s="129"/>
      <c r="F365" s="156">
        <f>F366</f>
        <v>22027.1</v>
      </c>
    </row>
    <row r="366" spans="1:6" ht="15">
      <c r="A366" s="133" t="s">
        <v>228</v>
      </c>
      <c r="B366" s="131">
        <v>14</v>
      </c>
      <c r="C366" s="131" t="s">
        <v>187</v>
      </c>
      <c r="D366" s="131">
        <v>9900080040</v>
      </c>
      <c r="E366" s="129">
        <v>500</v>
      </c>
      <c r="F366" s="156">
        <v>22027.1</v>
      </c>
    </row>
    <row r="367" spans="1:6" ht="100.5" customHeight="1">
      <c r="A367" s="133" t="s">
        <v>390</v>
      </c>
      <c r="B367" s="131" t="s">
        <v>389</v>
      </c>
      <c r="C367" s="131" t="s">
        <v>187</v>
      </c>
      <c r="D367" s="131">
        <v>9900080060</v>
      </c>
      <c r="E367" s="129"/>
      <c r="F367" s="156">
        <f>F368</f>
        <v>678.4</v>
      </c>
    </row>
    <row r="368" spans="1:6" ht="15">
      <c r="A368" s="133" t="s">
        <v>228</v>
      </c>
      <c r="B368" s="131">
        <v>14</v>
      </c>
      <c r="C368" s="131" t="s">
        <v>187</v>
      </c>
      <c r="D368" s="131">
        <v>9900080060</v>
      </c>
      <c r="E368" s="129">
        <v>500</v>
      </c>
      <c r="F368" s="156">
        <v>678.4</v>
      </c>
    </row>
    <row r="369" spans="1:6" ht="15">
      <c r="A369" s="133" t="s">
        <v>247</v>
      </c>
      <c r="B369" s="131">
        <v>14</v>
      </c>
      <c r="C369" s="131" t="s">
        <v>188</v>
      </c>
      <c r="D369" s="131"/>
      <c r="E369" s="129"/>
      <c r="F369" s="156">
        <f>F370</f>
        <v>529.9</v>
      </c>
    </row>
    <row r="370" spans="1:6" ht="30">
      <c r="A370" s="72" t="s">
        <v>462</v>
      </c>
      <c r="B370" s="131">
        <v>14</v>
      </c>
      <c r="C370" s="131" t="s">
        <v>188</v>
      </c>
      <c r="D370" s="131">
        <v>9900051702</v>
      </c>
      <c r="E370" s="129"/>
      <c r="F370" s="156">
        <f>F371</f>
        <v>529.9</v>
      </c>
    </row>
    <row r="371" spans="1:6" ht="15">
      <c r="A371" s="133" t="s">
        <v>228</v>
      </c>
      <c r="B371" s="131">
        <v>14</v>
      </c>
      <c r="C371" s="131" t="s">
        <v>188</v>
      </c>
      <c r="D371" s="131">
        <v>9900051702</v>
      </c>
      <c r="E371" s="129">
        <v>500</v>
      </c>
      <c r="F371" s="156">
        <v>529.9</v>
      </c>
    </row>
    <row r="372" spans="1:6" ht="15">
      <c r="A372" s="72" t="s">
        <v>229</v>
      </c>
      <c r="B372" s="71"/>
      <c r="C372" s="71"/>
      <c r="D372" s="70"/>
      <c r="E372" s="71"/>
      <c r="F372" s="158">
        <f>F11+F134+F139+F165+F176+F182+F287+F325+F332+F348+F355+F360+F148</f>
        <v>738483.33</v>
      </c>
    </row>
    <row r="373" ht="15">
      <c r="A373" s="67"/>
    </row>
    <row r="374" ht="15">
      <c r="A374" s="67"/>
    </row>
    <row r="375" spans="1:3" ht="15">
      <c r="A375" s="112" t="s">
        <v>106</v>
      </c>
      <c r="B375" s="1"/>
      <c r="C375" s="1"/>
    </row>
    <row r="376" spans="1:6" ht="15">
      <c r="A376" s="113" t="s">
        <v>482</v>
      </c>
      <c r="B376" s="47"/>
      <c r="C376" s="1"/>
      <c r="F376" s="154" t="s">
        <v>108</v>
      </c>
    </row>
  </sheetData>
  <sheetProtection/>
  <mergeCells count="49">
    <mergeCell ref="F212:F214"/>
    <mergeCell ref="D275:D277"/>
    <mergeCell ref="E275:E277"/>
    <mergeCell ref="B212:B214"/>
    <mergeCell ref="C212:C214"/>
    <mergeCell ref="D212:D214"/>
    <mergeCell ref="E212:E214"/>
    <mergeCell ref="A212:A214"/>
    <mergeCell ref="B289:B290"/>
    <mergeCell ref="C289:C290"/>
    <mergeCell ref="B295:B296"/>
    <mergeCell ref="C295:C296"/>
    <mergeCell ref="B275:B277"/>
    <mergeCell ref="C275:C277"/>
    <mergeCell ref="A5:F5"/>
    <mergeCell ref="A7:F7"/>
    <mergeCell ref="A8:F8"/>
    <mergeCell ref="A6:F6"/>
    <mergeCell ref="A1:F1"/>
    <mergeCell ref="A2:F2"/>
    <mergeCell ref="A3:F3"/>
    <mergeCell ref="A4:F4"/>
    <mergeCell ref="F289:F290"/>
    <mergeCell ref="A295:A296"/>
    <mergeCell ref="D295:D296"/>
    <mergeCell ref="E295:E296"/>
    <mergeCell ref="F295:F296"/>
    <mergeCell ref="A273:A277"/>
    <mergeCell ref="F273:F277"/>
    <mergeCell ref="A289:A290"/>
    <mergeCell ref="D289:D290"/>
    <mergeCell ref="E289:E290"/>
    <mergeCell ref="F115:F116"/>
    <mergeCell ref="A209:A211"/>
    <mergeCell ref="E209:E211"/>
    <mergeCell ref="B209:B210"/>
    <mergeCell ref="C209:C210"/>
    <mergeCell ref="D209:D210"/>
    <mergeCell ref="F209:F210"/>
    <mergeCell ref="A56:A57"/>
    <mergeCell ref="B56:B57"/>
    <mergeCell ref="C56:C57"/>
    <mergeCell ref="E56:E57"/>
    <mergeCell ref="A58:A59"/>
    <mergeCell ref="A115:A116"/>
    <mergeCell ref="B115:B116"/>
    <mergeCell ref="C115:C116"/>
    <mergeCell ref="D115:D116"/>
    <mergeCell ref="E115:E116"/>
  </mergeCells>
  <printOptions/>
  <pageMargins left="0.1968503937007874" right="0.1968503937007874" top="0.1968503937007874" bottom="0.1968503937007874" header="0.31496062992125984" footer="0.31496062992125984"/>
  <pageSetup fitToHeight="1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52.421875" style="0" customWidth="1"/>
    <col min="5" max="5" width="13.140625" style="0" customWidth="1"/>
    <col min="7" max="7" width="12.7109375" style="240" customWidth="1"/>
    <col min="8" max="8" width="11.421875" style="0" customWidth="1"/>
    <col min="10" max="10" width="13.8515625" style="0" customWidth="1"/>
  </cols>
  <sheetData>
    <row r="1" spans="1:7" ht="15">
      <c r="A1" s="288" t="s">
        <v>994</v>
      </c>
      <c r="B1" s="288"/>
      <c r="C1" s="288"/>
      <c r="D1" s="288"/>
      <c r="E1" s="288"/>
      <c r="F1" s="288"/>
      <c r="G1" s="288"/>
    </row>
    <row r="2" spans="1:7" ht="15">
      <c r="A2" s="288" t="s">
        <v>103</v>
      </c>
      <c r="B2" s="288"/>
      <c r="C2" s="288"/>
      <c r="D2" s="288"/>
      <c r="E2" s="288"/>
      <c r="F2" s="288"/>
      <c r="G2" s="288"/>
    </row>
    <row r="3" spans="1:7" ht="15">
      <c r="A3" s="288" t="s">
        <v>104</v>
      </c>
      <c r="B3" s="288"/>
      <c r="C3" s="288"/>
      <c r="D3" s="288"/>
      <c r="E3" s="288"/>
      <c r="F3" s="288"/>
      <c r="G3" s="288"/>
    </row>
    <row r="4" spans="1:7" ht="15">
      <c r="A4" s="288" t="s">
        <v>992</v>
      </c>
      <c r="B4" s="288"/>
      <c r="C4" s="288"/>
      <c r="D4" s="288"/>
      <c r="E4" s="288"/>
      <c r="F4" s="288"/>
      <c r="G4" s="288"/>
    </row>
    <row r="5" spans="1:7" ht="15.75">
      <c r="A5" s="287" t="s">
        <v>463</v>
      </c>
      <c r="B5" s="287"/>
      <c r="C5" s="287"/>
      <c r="D5" s="287"/>
      <c r="E5" s="287"/>
      <c r="F5" s="287"/>
      <c r="G5" s="287"/>
    </row>
    <row r="6" spans="1:7" ht="15.75">
      <c r="A6" s="287" t="s">
        <v>989</v>
      </c>
      <c r="B6" s="287"/>
      <c r="C6" s="287"/>
      <c r="D6" s="287"/>
      <c r="E6" s="287"/>
      <c r="F6" s="287"/>
      <c r="G6" s="287"/>
    </row>
    <row r="7" spans="1:6" ht="15.75">
      <c r="A7" s="68" t="s">
        <v>303</v>
      </c>
      <c r="E7" s="258"/>
      <c r="F7" s="258"/>
    </row>
    <row r="8" spans="1:7" ht="15.75">
      <c r="A8" s="99" t="s">
        <v>111</v>
      </c>
      <c r="B8" s="237" t="s">
        <v>464</v>
      </c>
      <c r="C8" s="237" t="s">
        <v>182</v>
      </c>
      <c r="D8" s="237" t="s">
        <v>183</v>
      </c>
      <c r="E8" s="237" t="s">
        <v>184</v>
      </c>
      <c r="F8" s="238" t="s">
        <v>185</v>
      </c>
      <c r="G8" s="241" t="s">
        <v>651</v>
      </c>
    </row>
    <row r="9" spans="1:7" ht="15.75">
      <c r="A9" s="99" t="s">
        <v>465</v>
      </c>
      <c r="B9" s="237" t="s">
        <v>239</v>
      </c>
      <c r="C9" s="100"/>
      <c r="D9" s="100"/>
      <c r="E9" s="100"/>
      <c r="F9" s="101"/>
      <c r="G9" s="241">
        <f>G10+G22+G101</f>
        <v>521007.0799999999</v>
      </c>
    </row>
    <row r="10" spans="1:7" ht="15">
      <c r="A10" s="236" t="s">
        <v>186</v>
      </c>
      <c r="B10" s="230" t="s">
        <v>239</v>
      </c>
      <c r="C10" s="230" t="s">
        <v>187</v>
      </c>
      <c r="D10" s="230"/>
      <c r="E10" s="230"/>
      <c r="F10" s="231"/>
      <c r="G10" s="242">
        <f>G11+G18</f>
        <v>1328.9899999999998</v>
      </c>
    </row>
    <row r="11" spans="1:7" ht="15">
      <c r="A11" s="236" t="s">
        <v>309</v>
      </c>
      <c r="B11" s="230" t="s">
        <v>239</v>
      </c>
      <c r="C11" s="230" t="s">
        <v>187</v>
      </c>
      <c r="D11" s="230" t="s">
        <v>192</v>
      </c>
      <c r="E11" s="230"/>
      <c r="F11" s="231"/>
      <c r="G11" s="242">
        <f>G12+G16</f>
        <v>1032.3899999999999</v>
      </c>
    </row>
    <row r="12" spans="1:7" ht="15.75">
      <c r="A12" s="96" t="s">
        <v>305</v>
      </c>
      <c r="B12" s="230" t="s">
        <v>239</v>
      </c>
      <c r="C12" s="230" t="s">
        <v>187</v>
      </c>
      <c r="D12" s="230" t="s">
        <v>192</v>
      </c>
      <c r="E12" s="230">
        <v>9900000000</v>
      </c>
      <c r="F12" s="231"/>
      <c r="G12" s="242">
        <f>G13</f>
        <v>777.89</v>
      </c>
    </row>
    <row r="13" spans="1:7" ht="15">
      <c r="A13" s="236" t="s">
        <v>191</v>
      </c>
      <c r="B13" s="230" t="s">
        <v>239</v>
      </c>
      <c r="C13" s="230" t="s">
        <v>187</v>
      </c>
      <c r="D13" s="230" t="s">
        <v>192</v>
      </c>
      <c r="E13" s="230">
        <v>9900002040</v>
      </c>
      <c r="F13" s="231"/>
      <c r="G13" s="242">
        <f>G14+G15</f>
        <v>777.89</v>
      </c>
    </row>
    <row r="14" spans="1:7" ht="75">
      <c r="A14" s="234" t="s">
        <v>307</v>
      </c>
      <c r="B14" s="230" t="s">
        <v>239</v>
      </c>
      <c r="C14" s="230" t="s">
        <v>187</v>
      </c>
      <c r="D14" s="230" t="s">
        <v>192</v>
      </c>
      <c r="E14" s="230">
        <v>9900002040</v>
      </c>
      <c r="F14" s="231">
        <v>100</v>
      </c>
      <c r="G14" s="242">
        <v>777.89</v>
      </c>
    </row>
    <row r="15" spans="1:7" ht="30">
      <c r="A15" s="234" t="s">
        <v>231</v>
      </c>
      <c r="B15" s="230" t="s">
        <v>239</v>
      </c>
      <c r="C15" s="230" t="s">
        <v>187</v>
      </c>
      <c r="D15" s="230" t="s">
        <v>192</v>
      </c>
      <c r="E15" s="230">
        <v>9900002040</v>
      </c>
      <c r="F15" s="231">
        <v>200</v>
      </c>
      <c r="G15" s="242"/>
    </row>
    <row r="16" spans="1:7" ht="30">
      <c r="A16" s="236" t="s">
        <v>315</v>
      </c>
      <c r="B16" s="230" t="s">
        <v>239</v>
      </c>
      <c r="C16" s="230" t="s">
        <v>187</v>
      </c>
      <c r="D16" s="230" t="s">
        <v>192</v>
      </c>
      <c r="E16" s="230" t="s">
        <v>392</v>
      </c>
      <c r="F16" s="231"/>
      <c r="G16" s="242">
        <f>G17</f>
        <v>254.5</v>
      </c>
    </row>
    <row r="17" spans="1:7" ht="75">
      <c r="A17" s="234" t="s">
        <v>307</v>
      </c>
      <c r="B17" s="230" t="s">
        <v>239</v>
      </c>
      <c r="C17" s="230" t="s">
        <v>187</v>
      </c>
      <c r="D17" s="230" t="s">
        <v>192</v>
      </c>
      <c r="E17" s="230" t="s">
        <v>392</v>
      </c>
      <c r="F17" s="231">
        <v>100</v>
      </c>
      <c r="G17" s="242">
        <v>254.5</v>
      </c>
    </row>
    <row r="18" spans="1:7" ht="15">
      <c r="A18" s="236" t="s">
        <v>321</v>
      </c>
      <c r="B18" s="230" t="s">
        <v>239</v>
      </c>
      <c r="C18" s="230" t="s">
        <v>187</v>
      </c>
      <c r="D18" s="230" t="s">
        <v>197</v>
      </c>
      <c r="E18" s="230"/>
      <c r="F18" s="231"/>
      <c r="G18" s="242">
        <f>G19</f>
        <v>296.6</v>
      </c>
    </row>
    <row r="19" spans="1:7" ht="15.75">
      <c r="A19" s="96" t="s">
        <v>305</v>
      </c>
      <c r="B19" s="230" t="s">
        <v>239</v>
      </c>
      <c r="C19" s="230" t="s">
        <v>187</v>
      </c>
      <c r="D19" s="230" t="s">
        <v>197</v>
      </c>
      <c r="E19" s="230" t="s">
        <v>654</v>
      </c>
      <c r="F19" s="231"/>
      <c r="G19" s="242">
        <f>G20</f>
        <v>296.6</v>
      </c>
    </row>
    <row r="20" spans="1:7" ht="15">
      <c r="A20" s="236" t="s">
        <v>236</v>
      </c>
      <c r="B20" s="230" t="s">
        <v>239</v>
      </c>
      <c r="C20" s="230" t="s">
        <v>187</v>
      </c>
      <c r="D20" s="230" t="s">
        <v>197</v>
      </c>
      <c r="E20" s="230" t="s">
        <v>641</v>
      </c>
      <c r="F20" s="231"/>
      <c r="G20" s="242">
        <f>G21</f>
        <v>296.6</v>
      </c>
    </row>
    <row r="21" spans="1:7" ht="15">
      <c r="A21" s="236" t="s">
        <v>232</v>
      </c>
      <c r="B21" s="230" t="s">
        <v>239</v>
      </c>
      <c r="C21" s="230" t="s">
        <v>187</v>
      </c>
      <c r="D21" s="230" t="s">
        <v>197</v>
      </c>
      <c r="E21" s="230" t="s">
        <v>641</v>
      </c>
      <c r="F21" s="231">
        <v>800</v>
      </c>
      <c r="G21" s="242">
        <v>296.6</v>
      </c>
    </row>
    <row r="22" spans="1:7" ht="15">
      <c r="A22" s="236" t="s">
        <v>208</v>
      </c>
      <c r="B22" s="230" t="s">
        <v>239</v>
      </c>
      <c r="C22" s="230" t="s">
        <v>209</v>
      </c>
      <c r="D22" s="230"/>
      <c r="E22" s="236"/>
      <c r="F22" s="231"/>
      <c r="G22" s="242">
        <f>G23+G41+G75+G71</f>
        <v>514142.17999999993</v>
      </c>
    </row>
    <row r="23" spans="1:7" ht="15">
      <c r="A23" s="236" t="s">
        <v>210</v>
      </c>
      <c r="B23" s="230" t="s">
        <v>239</v>
      </c>
      <c r="C23" s="230" t="s">
        <v>209</v>
      </c>
      <c r="D23" s="230" t="s">
        <v>187</v>
      </c>
      <c r="E23" s="230"/>
      <c r="F23" s="231"/>
      <c r="G23" s="242">
        <f>G24</f>
        <v>157591.42</v>
      </c>
    </row>
    <row r="24" spans="1:7" ht="45">
      <c r="A24" s="235" t="s">
        <v>803</v>
      </c>
      <c r="B24" s="230" t="s">
        <v>239</v>
      </c>
      <c r="C24" s="230" t="s">
        <v>209</v>
      </c>
      <c r="D24" s="230" t="s">
        <v>187</v>
      </c>
      <c r="E24" s="230" t="s">
        <v>405</v>
      </c>
      <c r="F24" s="231"/>
      <c r="G24" s="242">
        <f>G25+G38</f>
        <v>157591.42</v>
      </c>
    </row>
    <row r="25" spans="1:7" ht="30">
      <c r="A25" s="235" t="s">
        <v>804</v>
      </c>
      <c r="B25" s="230" t="s">
        <v>239</v>
      </c>
      <c r="C25" s="230" t="s">
        <v>209</v>
      </c>
      <c r="D25" s="230" t="s">
        <v>187</v>
      </c>
      <c r="E25" s="230" t="s">
        <v>452</v>
      </c>
      <c r="F25" s="231"/>
      <c r="G25" s="242">
        <f>G26+G29+G35</f>
        <v>156569.52000000002</v>
      </c>
    </row>
    <row r="26" spans="1:7" ht="75">
      <c r="A26" s="102" t="s">
        <v>349</v>
      </c>
      <c r="B26" s="230" t="s">
        <v>239</v>
      </c>
      <c r="C26" s="230" t="s">
        <v>209</v>
      </c>
      <c r="D26" s="230" t="s">
        <v>187</v>
      </c>
      <c r="E26" s="230" t="s">
        <v>406</v>
      </c>
      <c r="F26" s="231"/>
      <c r="G26" s="242">
        <f>G27</f>
        <v>61899.29</v>
      </c>
    </row>
    <row r="27" spans="1:7" ht="60">
      <c r="A27" s="102" t="s">
        <v>350</v>
      </c>
      <c r="B27" s="230" t="s">
        <v>239</v>
      </c>
      <c r="C27" s="230" t="s">
        <v>209</v>
      </c>
      <c r="D27" s="230" t="s">
        <v>187</v>
      </c>
      <c r="E27" s="230" t="s">
        <v>407</v>
      </c>
      <c r="F27" s="231"/>
      <c r="G27" s="242">
        <f>G28</f>
        <v>61899.29</v>
      </c>
    </row>
    <row r="28" spans="1:7" ht="30">
      <c r="A28" s="236" t="s">
        <v>244</v>
      </c>
      <c r="B28" s="230" t="s">
        <v>239</v>
      </c>
      <c r="C28" s="230" t="s">
        <v>209</v>
      </c>
      <c r="D28" s="230" t="s">
        <v>187</v>
      </c>
      <c r="E28" s="230" t="s">
        <v>407</v>
      </c>
      <c r="F28" s="231">
        <v>600</v>
      </c>
      <c r="G28" s="242">
        <v>61899.29</v>
      </c>
    </row>
    <row r="29" spans="1:7" ht="1.5" customHeight="1">
      <c r="A29" s="296" t="s">
        <v>351</v>
      </c>
      <c r="B29" s="230" t="s">
        <v>239</v>
      </c>
      <c r="C29" s="230" t="s">
        <v>209</v>
      </c>
      <c r="D29" s="230" t="s">
        <v>187</v>
      </c>
      <c r="E29" s="230" t="s">
        <v>352</v>
      </c>
      <c r="F29" s="278"/>
      <c r="G29" s="297">
        <f>G32</f>
        <v>94661.51000000001</v>
      </c>
    </row>
    <row r="30" spans="1:7" ht="15">
      <c r="A30" s="296"/>
      <c r="B30" s="282" t="s">
        <v>239</v>
      </c>
      <c r="C30" s="282" t="s">
        <v>209</v>
      </c>
      <c r="D30" s="282" t="s">
        <v>187</v>
      </c>
      <c r="E30" s="277" t="s">
        <v>408</v>
      </c>
      <c r="F30" s="278"/>
      <c r="G30" s="297"/>
    </row>
    <row r="31" spans="1:7" ht="15">
      <c r="A31" s="296"/>
      <c r="B31" s="283"/>
      <c r="C31" s="283"/>
      <c r="D31" s="283"/>
      <c r="E31" s="277"/>
      <c r="F31" s="278"/>
      <c r="G31" s="297"/>
    </row>
    <row r="32" spans="1:7" ht="15">
      <c r="A32" s="234" t="s">
        <v>353</v>
      </c>
      <c r="B32" s="230" t="s">
        <v>239</v>
      </c>
      <c r="C32" s="230" t="s">
        <v>209</v>
      </c>
      <c r="D32" s="230" t="s">
        <v>187</v>
      </c>
      <c r="E32" s="230" t="s">
        <v>409</v>
      </c>
      <c r="F32" s="231"/>
      <c r="G32" s="242">
        <f>G34+G33</f>
        <v>94661.51000000001</v>
      </c>
    </row>
    <row r="33" spans="1:7" ht="75">
      <c r="A33" s="254" t="s">
        <v>307</v>
      </c>
      <c r="B33" s="250" t="s">
        <v>239</v>
      </c>
      <c r="C33" s="250" t="s">
        <v>209</v>
      </c>
      <c r="D33" s="250" t="s">
        <v>187</v>
      </c>
      <c r="E33" s="250" t="s">
        <v>409</v>
      </c>
      <c r="F33" s="251">
        <v>100</v>
      </c>
      <c r="G33" s="242">
        <v>2343.66</v>
      </c>
    </row>
    <row r="34" spans="1:7" ht="30">
      <c r="A34" s="102" t="s">
        <v>244</v>
      </c>
      <c r="B34" s="230" t="s">
        <v>239</v>
      </c>
      <c r="C34" s="230" t="s">
        <v>209</v>
      </c>
      <c r="D34" s="230" t="s">
        <v>187</v>
      </c>
      <c r="E34" s="230" t="s">
        <v>409</v>
      </c>
      <c r="F34" s="231">
        <v>600</v>
      </c>
      <c r="G34" s="242">
        <v>92317.85</v>
      </c>
    </row>
    <row r="35" spans="1:7" ht="45">
      <c r="A35" s="235" t="s">
        <v>805</v>
      </c>
      <c r="B35" s="230" t="s">
        <v>239</v>
      </c>
      <c r="C35" s="230" t="s">
        <v>209</v>
      </c>
      <c r="D35" s="230" t="s">
        <v>187</v>
      </c>
      <c r="E35" s="230" t="s">
        <v>806</v>
      </c>
      <c r="F35" s="231"/>
      <c r="G35" s="242">
        <f>G36</f>
        <v>8.72</v>
      </c>
    </row>
    <row r="36" spans="1:7" ht="45">
      <c r="A36" s="235" t="s">
        <v>807</v>
      </c>
      <c r="B36" s="230" t="s">
        <v>239</v>
      </c>
      <c r="C36" s="230" t="s">
        <v>209</v>
      </c>
      <c r="D36" s="230" t="s">
        <v>187</v>
      </c>
      <c r="E36" s="230" t="s">
        <v>777</v>
      </c>
      <c r="F36" s="231"/>
      <c r="G36" s="242">
        <f>G37</f>
        <v>8.72</v>
      </c>
    </row>
    <row r="37" spans="1:7" ht="30">
      <c r="A37" s="102" t="s">
        <v>244</v>
      </c>
      <c r="B37" s="233" t="s">
        <v>239</v>
      </c>
      <c r="C37" s="233" t="s">
        <v>209</v>
      </c>
      <c r="D37" s="233" t="s">
        <v>187</v>
      </c>
      <c r="E37" s="230" t="s">
        <v>777</v>
      </c>
      <c r="F37" s="231">
        <v>600</v>
      </c>
      <c r="G37" s="242">
        <v>8.72</v>
      </c>
    </row>
    <row r="38" spans="1:7" ht="45">
      <c r="A38" s="120" t="s">
        <v>785</v>
      </c>
      <c r="B38" s="233" t="s">
        <v>239</v>
      </c>
      <c r="C38" s="233" t="s">
        <v>209</v>
      </c>
      <c r="D38" s="233" t="s">
        <v>187</v>
      </c>
      <c r="E38" s="230" t="s">
        <v>783</v>
      </c>
      <c r="F38" s="231"/>
      <c r="G38" s="242">
        <f>G39</f>
        <v>1021.9</v>
      </c>
    </row>
    <row r="39" spans="1:7" ht="30">
      <c r="A39" s="120" t="s">
        <v>780</v>
      </c>
      <c r="B39" s="233" t="s">
        <v>239</v>
      </c>
      <c r="C39" s="233" t="s">
        <v>209</v>
      </c>
      <c r="D39" s="233" t="s">
        <v>187</v>
      </c>
      <c r="E39" s="230" t="s">
        <v>778</v>
      </c>
      <c r="F39" s="231"/>
      <c r="G39" s="242">
        <f>G40</f>
        <v>1021.9</v>
      </c>
    </row>
    <row r="40" spans="1:7" ht="30">
      <c r="A40" s="102" t="s">
        <v>244</v>
      </c>
      <c r="B40" s="233" t="s">
        <v>239</v>
      </c>
      <c r="C40" s="233" t="s">
        <v>209</v>
      </c>
      <c r="D40" s="233" t="s">
        <v>187</v>
      </c>
      <c r="E40" s="230" t="s">
        <v>778</v>
      </c>
      <c r="F40" s="231">
        <v>600</v>
      </c>
      <c r="G40" s="242">
        <v>1021.9</v>
      </c>
    </row>
    <row r="41" spans="1:7" ht="15">
      <c r="A41" s="236" t="s">
        <v>211</v>
      </c>
      <c r="B41" s="230" t="s">
        <v>239</v>
      </c>
      <c r="C41" s="230" t="s">
        <v>209</v>
      </c>
      <c r="D41" s="230" t="s">
        <v>187</v>
      </c>
      <c r="E41" s="236"/>
      <c r="F41" s="232" t="s">
        <v>352</v>
      </c>
      <c r="G41" s="242">
        <f>G42</f>
        <v>346540.61999999994</v>
      </c>
    </row>
    <row r="42" spans="1:7" ht="45">
      <c r="A42" s="235" t="s">
        <v>803</v>
      </c>
      <c r="B42" s="230" t="s">
        <v>239</v>
      </c>
      <c r="C42" s="230" t="s">
        <v>209</v>
      </c>
      <c r="D42" s="230" t="s">
        <v>188</v>
      </c>
      <c r="E42" s="230" t="s">
        <v>405</v>
      </c>
      <c r="F42" s="232"/>
      <c r="G42" s="242">
        <f>G43+G62</f>
        <v>346540.61999999994</v>
      </c>
    </row>
    <row r="43" spans="1:7" ht="30">
      <c r="A43" s="235" t="s">
        <v>808</v>
      </c>
      <c r="B43" s="230" t="s">
        <v>239</v>
      </c>
      <c r="C43" s="230" t="s">
        <v>209</v>
      </c>
      <c r="D43" s="230" t="s">
        <v>188</v>
      </c>
      <c r="E43" s="230" t="s">
        <v>410</v>
      </c>
      <c r="F43" s="232"/>
      <c r="G43" s="242">
        <f>G47+G50+G44+G57</f>
        <v>337807.20999999996</v>
      </c>
    </row>
    <row r="44" spans="1:7" ht="30">
      <c r="A44" s="235" t="s">
        <v>809</v>
      </c>
      <c r="B44" s="230" t="s">
        <v>239</v>
      </c>
      <c r="C44" s="230" t="s">
        <v>209</v>
      </c>
      <c r="D44" s="230" t="s">
        <v>188</v>
      </c>
      <c r="E44" s="230" t="s">
        <v>810</v>
      </c>
      <c r="F44" s="232"/>
      <c r="G44" s="242">
        <f>G45</f>
        <v>39.41</v>
      </c>
    </row>
    <row r="45" spans="1:7" ht="45">
      <c r="A45" s="235" t="s">
        <v>811</v>
      </c>
      <c r="B45" s="230" t="s">
        <v>239</v>
      </c>
      <c r="C45" s="230" t="s">
        <v>209</v>
      </c>
      <c r="D45" s="230" t="s">
        <v>188</v>
      </c>
      <c r="E45" s="230" t="s">
        <v>781</v>
      </c>
      <c r="F45" s="232"/>
      <c r="G45" s="242">
        <f>G46</f>
        <v>39.41</v>
      </c>
    </row>
    <row r="46" spans="1:7" ht="30">
      <c r="A46" s="235" t="s">
        <v>244</v>
      </c>
      <c r="B46" s="230" t="s">
        <v>239</v>
      </c>
      <c r="C46" s="230" t="s">
        <v>209</v>
      </c>
      <c r="D46" s="230" t="s">
        <v>188</v>
      </c>
      <c r="E46" s="230" t="s">
        <v>781</v>
      </c>
      <c r="F46" s="232">
        <v>600</v>
      </c>
      <c r="G46" s="242">
        <v>39.41</v>
      </c>
    </row>
    <row r="47" spans="1:7" ht="45">
      <c r="A47" s="102" t="s">
        <v>354</v>
      </c>
      <c r="B47" s="230" t="s">
        <v>239</v>
      </c>
      <c r="C47" s="230" t="s">
        <v>209</v>
      </c>
      <c r="D47" s="230" t="s">
        <v>188</v>
      </c>
      <c r="E47" s="230" t="s">
        <v>411</v>
      </c>
      <c r="F47" s="232"/>
      <c r="G47" s="242">
        <f>G48</f>
        <v>143135.48</v>
      </c>
    </row>
    <row r="48" spans="1:7" ht="30">
      <c r="A48" s="102" t="s">
        <v>355</v>
      </c>
      <c r="B48" s="230" t="s">
        <v>239</v>
      </c>
      <c r="C48" s="230" t="s">
        <v>209</v>
      </c>
      <c r="D48" s="230" t="s">
        <v>188</v>
      </c>
      <c r="E48" s="230" t="s">
        <v>412</v>
      </c>
      <c r="F48" s="232"/>
      <c r="G48" s="242">
        <f>G49</f>
        <v>143135.48</v>
      </c>
    </row>
    <row r="49" spans="1:7" ht="30">
      <c r="A49" s="236" t="s">
        <v>244</v>
      </c>
      <c r="B49" s="230" t="s">
        <v>239</v>
      </c>
      <c r="C49" s="230" t="s">
        <v>209</v>
      </c>
      <c r="D49" s="230" t="s">
        <v>188</v>
      </c>
      <c r="E49" s="230" t="s">
        <v>412</v>
      </c>
      <c r="F49" s="232">
        <v>600</v>
      </c>
      <c r="G49" s="242">
        <v>143135.48</v>
      </c>
    </row>
    <row r="50" spans="1:7" ht="45.75" customHeight="1">
      <c r="A50" s="303" t="s">
        <v>356</v>
      </c>
      <c r="B50" s="277" t="s">
        <v>239</v>
      </c>
      <c r="C50" s="277" t="s">
        <v>209</v>
      </c>
      <c r="D50" s="277" t="s">
        <v>188</v>
      </c>
      <c r="E50" s="277" t="s">
        <v>413</v>
      </c>
      <c r="F50" s="279"/>
      <c r="G50" s="297">
        <f>G53</f>
        <v>194537.62</v>
      </c>
    </row>
    <row r="51" spans="1:7" ht="12" customHeight="1">
      <c r="A51" s="303"/>
      <c r="B51" s="277"/>
      <c r="C51" s="277"/>
      <c r="D51" s="277"/>
      <c r="E51" s="277"/>
      <c r="F51" s="279"/>
      <c r="G51" s="297"/>
    </row>
    <row r="52" spans="1:7" ht="66.75" customHeight="1">
      <c r="A52" s="303"/>
      <c r="B52" s="277"/>
      <c r="C52" s="277"/>
      <c r="D52" s="277"/>
      <c r="E52" s="277"/>
      <c r="F52" s="279"/>
      <c r="G52" s="297"/>
    </row>
    <row r="53" spans="1:7" ht="12" customHeight="1">
      <c r="A53" s="303" t="s">
        <v>357</v>
      </c>
      <c r="B53" s="277" t="s">
        <v>239</v>
      </c>
      <c r="C53" s="277" t="s">
        <v>209</v>
      </c>
      <c r="D53" s="277" t="s">
        <v>188</v>
      </c>
      <c r="E53" s="277" t="s">
        <v>414</v>
      </c>
      <c r="F53" s="278"/>
      <c r="G53" s="297">
        <f>G56</f>
        <v>194537.62</v>
      </c>
    </row>
    <row r="54" spans="1:7" ht="15">
      <c r="A54" s="303"/>
      <c r="B54" s="277"/>
      <c r="C54" s="277"/>
      <c r="D54" s="277"/>
      <c r="E54" s="277"/>
      <c r="F54" s="278"/>
      <c r="G54" s="297"/>
    </row>
    <row r="55" spans="1:7" ht="81" customHeight="1">
      <c r="A55" s="303"/>
      <c r="B55" s="277"/>
      <c r="C55" s="277"/>
      <c r="D55" s="277"/>
      <c r="E55" s="277"/>
      <c r="F55" s="278"/>
      <c r="G55" s="297"/>
    </row>
    <row r="56" spans="1:7" ht="42" customHeight="1">
      <c r="A56" s="236" t="s">
        <v>244</v>
      </c>
      <c r="B56" s="230" t="s">
        <v>239</v>
      </c>
      <c r="C56" s="230" t="s">
        <v>209</v>
      </c>
      <c r="D56" s="230" t="s">
        <v>188</v>
      </c>
      <c r="E56" s="230" t="s">
        <v>414</v>
      </c>
      <c r="F56" s="231">
        <v>600</v>
      </c>
      <c r="G56" s="242">
        <v>194537.62</v>
      </c>
    </row>
    <row r="57" spans="1:7" ht="42" customHeight="1">
      <c r="A57" s="120" t="s">
        <v>785</v>
      </c>
      <c r="B57" s="230" t="s">
        <v>239</v>
      </c>
      <c r="C57" s="230" t="s">
        <v>209</v>
      </c>
      <c r="D57" s="230" t="s">
        <v>188</v>
      </c>
      <c r="E57" s="230" t="s">
        <v>783</v>
      </c>
      <c r="F57" s="231"/>
      <c r="G57" s="242">
        <f>G58+G60</f>
        <v>94.7</v>
      </c>
    </row>
    <row r="58" spans="1:7" ht="42" customHeight="1" hidden="1">
      <c r="A58" s="120" t="s">
        <v>780</v>
      </c>
      <c r="B58" s="230" t="s">
        <v>239</v>
      </c>
      <c r="C58" s="230" t="s">
        <v>209</v>
      </c>
      <c r="D58" s="230" t="s">
        <v>188</v>
      </c>
      <c r="E58" s="230" t="s">
        <v>778</v>
      </c>
      <c r="F58" s="231"/>
      <c r="G58" s="242">
        <f>G59</f>
        <v>0</v>
      </c>
    </row>
    <row r="59" spans="1:7" ht="42" customHeight="1" hidden="1">
      <c r="A59" s="236" t="s">
        <v>244</v>
      </c>
      <c r="B59" s="230" t="s">
        <v>239</v>
      </c>
      <c r="C59" s="230" t="s">
        <v>209</v>
      </c>
      <c r="D59" s="230" t="s">
        <v>188</v>
      </c>
      <c r="E59" s="230" t="s">
        <v>778</v>
      </c>
      <c r="F59" s="231">
        <v>600</v>
      </c>
      <c r="G59" s="242"/>
    </row>
    <row r="60" spans="1:7" ht="42" customHeight="1">
      <c r="A60" s="120" t="s">
        <v>780</v>
      </c>
      <c r="B60" s="250" t="s">
        <v>239</v>
      </c>
      <c r="C60" s="250" t="s">
        <v>209</v>
      </c>
      <c r="D60" s="250" t="s">
        <v>188</v>
      </c>
      <c r="E60" s="250" t="s">
        <v>784</v>
      </c>
      <c r="F60" s="251"/>
      <c r="G60" s="242">
        <f>G61</f>
        <v>94.7</v>
      </c>
    </row>
    <row r="61" spans="1:7" ht="42" customHeight="1">
      <c r="A61" s="255" t="s">
        <v>244</v>
      </c>
      <c r="B61" s="250" t="s">
        <v>239</v>
      </c>
      <c r="C61" s="250" t="s">
        <v>209</v>
      </c>
      <c r="D61" s="250" t="s">
        <v>188</v>
      </c>
      <c r="E61" s="250" t="s">
        <v>784</v>
      </c>
      <c r="F61" s="251">
        <v>600</v>
      </c>
      <c r="G61" s="242">
        <v>94.7</v>
      </c>
    </row>
    <row r="62" spans="1:7" ht="30">
      <c r="A62" s="235" t="s">
        <v>358</v>
      </c>
      <c r="B62" s="230" t="s">
        <v>239</v>
      </c>
      <c r="C62" s="230" t="s">
        <v>209</v>
      </c>
      <c r="D62" s="230" t="s">
        <v>188</v>
      </c>
      <c r="E62" s="230" t="s">
        <v>415</v>
      </c>
      <c r="F62" s="231"/>
      <c r="G62" s="242">
        <f>G63+G68</f>
        <v>8733.41</v>
      </c>
    </row>
    <row r="63" spans="1:7" ht="45">
      <c r="A63" s="235" t="s">
        <v>359</v>
      </c>
      <c r="B63" s="230" t="s">
        <v>239</v>
      </c>
      <c r="C63" s="230" t="s">
        <v>209</v>
      </c>
      <c r="D63" s="230" t="s">
        <v>188</v>
      </c>
      <c r="E63" s="230" t="s">
        <v>416</v>
      </c>
      <c r="F63" s="231"/>
      <c r="G63" s="242">
        <f>G64+G66</f>
        <v>8727.09</v>
      </c>
    </row>
    <row r="64" spans="1:7" ht="45">
      <c r="A64" s="235" t="s">
        <v>360</v>
      </c>
      <c r="B64" s="230" t="s">
        <v>239</v>
      </c>
      <c r="C64" s="230" t="s">
        <v>209</v>
      </c>
      <c r="D64" s="230" t="s">
        <v>188</v>
      </c>
      <c r="E64" s="230" t="s">
        <v>417</v>
      </c>
      <c r="F64" s="231"/>
      <c r="G64" s="242">
        <f>G65</f>
        <v>8727.09</v>
      </c>
    </row>
    <row r="65" spans="1:7" ht="30">
      <c r="A65" s="236" t="s">
        <v>244</v>
      </c>
      <c r="B65" s="230" t="s">
        <v>239</v>
      </c>
      <c r="C65" s="230" t="s">
        <v>209</v>
      </c>
      <c r="D65" s="230" t="s">
        <v>188</v>
      </c>
      <c r="E65" s="230" t="s">
        <v>417</v>
      </c>
      <c r="F65" s="231">
        <v>600</v>
      </c>
      <c r="G65" s="242">
        <v>8727.09</v>
      </c>
    </row>
    <row r="66" spans="1:7" s="93" customFormat="1" ht="15" hidden="1">
      <c r="A66" s="103"/>
      <c r="B66" s="97"/>
      <c r="C66" s="97"/>
      <c r="D66" s="97"/>
      <c r="E66" s="97"/>
      <c r="F66" s="137"/>
      <c r="G66" s="242">
        <f>G67</f>
        <v>0</v>
      </c>
    </row>
    <row r="67" spans="1:7" s="93" customFormat="1" ht="15" hidden="1">
      <c r="A67" s="103"/>
      <c r="B67" s="97"/>
      <c r="C67" s="97"/>
      <c r="D67" s="97"/>
      <c r="E67" s="97"/>
      <c r="F67" s="137"/>
      <c r="G67" s="242"/>
    </row>
    <row r="68" spans="1:7" s="93" customFormat="1" ht="45">
      <c r="A68" s="235" t="s">
        <v>812</v>
      </c>
      <c r="B68" s="230" t="s">
        <v>239</v>
      </c>
      <c r="C68" s="230" t="s">
        <v>209</v>
      </c>
      <c r="D68" s="230" t="s">
        <v>188</v>
      </c>
      <c r="E68" s="230" t="s">
        <v>813</v>
      </c>
      <c r="F68" s="231"/>
      <c r="G68" s="242">
        <f>G69</f>
        <v>6.32</v>
      </c>
    </row>
    <row r="69" spans="1:7" s="93" customFormat="1" ht="45">
      <c r="A69" s="235" t="s">
        <v>814</v>
      </c>
      <c r="B69" s="230" t="s">
        <v>239</v>
      </c>
      <c r="C69" s="230" t="s">
        <v>209</v>
      </c>
      <c r="D69" s="230" t="s">
        <v>188</v>
      </c>
      <c r="E69" s="230" t="s">
        <v>786</v>
      </c>
      <c r="F69" s="231"/>
      <c r="G69" s="242">
        <f>G70</f>
        <v>6.32</v>
      </c>
    </row>
    <row r="70" spans="1:7" s="93" customFormat="1" ht="30">
      <c r="A70" s="235" t="s">
        <v>244</v>
      </c>
      <c r="B70" s="230" t="s">
        <v>239</v>
      </c>
      <c r="C70" s="230" t="s">
        <v>209</v>
      </c>
      <c r="D70" s="230" t="s">
        <v>188</v>
      </c>
      <c r="E70" s="230" t="s">
        <v>786</v>
      </c>
      <c r="F70" s="231">
        <v>600</v>
      </c>
      <c r="G70" s="242">
        <v>6.32</v>
      </c>
    </row>
    <row r="71" spans="1:7" s="93" customFormat="1" ht="15">
      <c r="A71" s="235" t="s">
        <v>579</v>
      </c>
      <c r="B71" s="91" t="s">
        <v>239</v>
      </c>
      <c r="C71" s="91" t="s">
        <v>209</v>
      </c>
      <c r="D71" s="91" t="s">
        <v>209</v>
      </c>
      <c r="E71" s="91"/>
      <c r="F71" s="242"/>
      <c r="G71" s="242">
        <f>G72</f>
        <v>2971.44</v>
      </c>
    </row>
    <row r="72" spans="1:7" s="93" customFormat="1" ht="15">
      <c r="A72" s="235" t="s">
        <v>796</v>
      </c>
      <c r="B72" s="91" t="s">
        <v>239</v>
      </c>
      <c r="C72" s="91" t="s">
        <v>209</v>
      </c>
      <c r="D72" s="91" t="s">
        <v>209</v>
      </c>
      <c r="E72" s="91" t="s">
        <v>797</v>
      </c>
      <c r="F72" s="242"/>
      <c r="G72" s="242">
        <f>G73</f>
        <v>2971.44</v>
      </c>
    </row>
    <row r="73" spans="1:7" s="93" customFormat="1" ht="30">
      <c r="A73" s="235" t="s">
        <v>798</v>
      </c>
      <c r="B73" s="91" t="s">
        <v>239</v>
      </c>
      <c r="C73" s="91" t="s">
        <v>209</v>
      </c>
      <c r="D73" s="91" t="s">
        <v>209</v>
      </c>
      <c r="E73" s="91" t="s">
        <v>799</v>
      </c>
      <c r="F73" s="242"/>
      <c r="G73" s="242">
        <f>G74</f>
        <v>2971.44</v>
      </c>
    </row>
    <row r="74" spans="1:7" s="93" customFormat="1" ht="30">
      <c r="A74" s="236" t="s">
        <v>244</v>
      </c>
      <c r="B74" s="91" t="s">
        <v>239</v>
      </c>
      <c r="C74" s="91" t="s">
        <v>209</v>
      </c>
      <c r="D74" s="91" t="s">
        <v>209</v>
      </c>
      <c r="E74" s="91" t="s">
        <v>799</v>
      </c>
      <c r="F74" s="242">
        <v>600</v>
      </c>
      <c r="G74" s="242">
        <v>2971.44</v>
      </c>
    </row>
    <row r="75" spans="1:7" ht="15">
      <c r="A75" s="236" t="s">
        <v>214</v>
      </c>
      <c r="B75" s="230" t="s">
        <v>239</v>
      </c>
      <c r="C75" s="230" t="s">
        <v>209</v>
      </c>
      <c r="D75" s="230" t="s">
        <v>202</v>
      </c>
      <c r="E75" s="230"/>
      <c r="F75" s="231"/>
      <c r="G75" s="242">
        <f>G76+G87+G92+G80+G84</f>
        <v>7038.700000000001</v>
      </c>
    </row>
    <row r="76" spans="1:7" ht="45">
      <c r="A76" s="236" t="s">
        <v>364</v>
      </c>
      <c r="B76" s="230" t="s">
        <v>239</v>
      </c>
      <c r="C76" s="230" t="s">
        <v>209</v>
      </c>
      <c r="D76" s="230" t="s">
        <v>202</v>
      </c>
      <c r="E76" s="230" t="s">
        <v>420</v>
      </c>
      <c r="F76" s="231"/>
      <c r="G76" s="242">
        <f>G77+G78+G79</f>
        <v>4361.700000000001</v>
      </c>
    </row>
    <row r="77" spans="1:7" ht="75">
      <c r="A77" s="236" t="s">
        <v>230</v>
      </c>
      <c r="B77" s="230" t="s">
        <v>239</v>
      </c>
      <c r="C77" s="230" t="s">
        <v>209</v>
      </c>
      <c r="D77" s="230" t="s">
        <v>202</v>
      </c>
      <c r="E77" s="230" t="s">
        <v>420</v>
      </c>
      <c r="F77" s="231">
        <v>100</v>
      </c>
      <c r="G77" s="242">
        <v>4316.6</v>
      </c>
    </row>
    <row r="78" spans="1:7" ht="30">
      <c r="A78" s="236" t="s">
        <v>231</v>
      </c>
      <c r="B78" s="230" t="s">
        <v>239</v>
      </c>
      <c r="C78" s="230" t="s">
        <v>209</v>
      </c>
      <c r="D78" s="230" t="s">
        <v>202</v>
      </c>
      <c r="E78" s="230" t="s">
        <v>420</v>
      </c>
      <c r="F78" s="231">
        <v>200</v>
      </c>
      <c r="G78" s="242">
        <v>45.1</v>
      </c>
    </row>
    <row r="79" spans="1:7" ht="15" hidden="1">
      <c r="A79" s="236" t="s">
        <v>232</v>
      </c>
      <c r="B79" s="230" t="s">
        <v>239</v>
      </c>
      <c r="C79" s="230" t="s">
        <v>209</v>
      </c>
      <c r="D79" s="230" t="s">
        <v>202</v>
      </c>
      <c r="E79" s="230" t="s">
        <v>420</v>
      </c>
      <c r="F79" s="231">
        <v>800</v>
      </c>
      <c r="G79" s="242"/>
    </row>
    <row r="80" spans="1:7" ht="45" hidden="1">
      <c r="A80" s="120" t="s">
        <v>785</v>
      </c>
      <c r="B80" s="230" t="s">
        <v>239</v>
      </c>
      <c r="C80" s="230" t="s">
        <v>209</v>
      </c>
      <c r="D80" s="230" t="s">
        <v>202</v>
      </c>
      <c r="E80" s="230" t="s">
        <v>783</v>
      </c>
      <c r="F80" s="231"/>
      <c r="G80" s="242">
        <f>G81</f>
        <v>0</v>
      </c>
    </row>
    <row r="81" spans="1:7" ht="15" hidden="1">
      <c r="A81" s="120" t="s">
        <v>815</v>
      </c>
      <c r="B81" s="230" t="s">
        <v>239</v>
      </c>
      <c r="C81" s="230" t="s">
        <v>209</v>
      </c>
      <c r="D81" s="230" t="s">
        <v>202</v>
      </c>
      <c r="E81" s="230" t="s">
        <v>816</v>
      </c>
      <c r="F81" s="231"/>
      <c r="G81" s="242">
        <f>G82+G83</f>
        <v>0</v>
      </c>
    </row>
    <row r="82" spans="1:7" ht="75" hidden="1">
      <c r="A82" s="236" t="s">
        <v>230</v>
      </c>
      <c r="B82" s="230" t="s">
        <v>239</v>
      </c>
      <c r="C82" s="230" t="s">
        <v>209</v>
      </c>
      <c r="D82" s="230" t="s">
        <v>202</v>
      </c>
      <c r="E82" s="230" t="s">
        <v>816</v>
      </c>
      <c r="F82" s="231">
        <v>100</v>
      </c>
      <c r="G82" s="242"/>
    </row>
    <row r="83" spans="1:7" ht="30" hidden="1">
      <c r="A83" s="236" t="s">
        <v>244</v>
      </c>
      <c r="B83" s="230" t="s">
        <v>239</v>
      </c>
      <c r="C83" s="230" t="s">
        <v>209</v>
      </c>
      <c r="D83" s="230" t="s">
        <v>202</v>
      </c>
      <c r="E83" s="230" t="s">
        <v>816</v>
      </c>
      <c r="F83" s="231">
        <v>600</v>
      </c>
      <c r="G83" s="242"/>
    </row>
    <row r="84" spans="1:7" ht="47.25" hidden="1">
      <c r="A84" s="243" t="s">
        <v>817</v>
      </c>
      <c r="B84" s="230" t="s">
        <v>239</v>
      </c>
      <c r="C84" s="230" t="s">
        <v>209</v>
      </c>
      <c r="D84" s="230" t="s">
        <v>202</v>
      </c>
      <c r="E84" s="230" t="s">
        <v>818</v>
      </c>
      <c r="F84" s="231"/>
      <c r="G84" s="242">
        <f>G85</f>
        <v>0</v>
      </c>
    </row>
    <row r="85" spans="1:7" ht="15" hidden="1">
      <c r="A85" s="120" t="s">
        <v>815</v>
      </c>
      <c r="B85" s="230" t="s">
        <v>239</v>
      </c>
      <c r="C85" s="230" t="s">
        <v>209</v>
      </c>
      <c r="D85" s="230" t="s">
        <v>202</v>
      </c>
      <c r="E85" s="230" t="s">
        <v>819</v>
      </c>
      <c r="F85" s="231"/>
      <c r="G85" s="242">
        <f>G86</f>
        <v>0</v>
      </c>
    </row>
    <row r="86" spans="1:7" ht="30" hidden="1">
      <c r="A86" s="236" t="s">
        <v>244</v>
      </c>
      <c r="B86" s="230" t="s">
        <v>239</v>
      </c>
      <c r="C86" s="230" t="s">
        <v>209</v>
      </c>
      <c r="D86" s="230" t="s">
        <v>202</v>
      </c>
      <c r="E86" s="230" t="s">
        <v>819</v>
      </c>
      <c r="F86" s="231">
        <v>600</v>
      </c>
      <c r="G86" s="242"/>
    </row>
    <row r="87" spans="1:7" ht="15">
      <c r="A87" s="236" t="s">
        <v>215</v>
      </c>
      <c r="B87" s="230" t="s">
        <v>239</v>
      </c>
      <c r="C87" s="230" t="s">
        <v>209</v>
      </c>
      <c r="D87" s="230" t="s">
        <v>202</v>
      </c>
      <c r="E87" s="230" t="s">
        <v>421</v>
      </c>
      <c r="F87" s="231"/>
      <c r="G87" s="242">
        <f>G88</f>
        <v>1234</v>
      </c>
    </row>
    <row r="88" spans="1:7" ht="30">
      <c r="A88" s="236" t="s">
        <v>466</v>
      </c>
      <c r="B88" s="230" t="s">
        <v>239</v>
      </c>
      <c r="C88" s="230" t="s">
        <v>209</v>
      </c>
      <c r="D88" s="230" t="s">
        <v>202</v>
      </c>
      <c r="E88" s="230" t="s">
        <v>421</v>
      </c>
      <c r="F88" s="231"/>
      <c r="G88" s="242">
        <f>G89+G90+G91</f>
        <v>1234</v>
      </c>
    </row>
    <row r="89" spans="1:7" ht="75">
      <c r="A89" s="236" t="s">
        <v>230</v>
      </c>
      <c r="B89" s="230" t="s">
        <v>239</v>
      </c>
      <c r="C89" s="230" t="s">
        <v>209</v>
      </c>
      <c r="D89" s="230" t="s">
        <v>202</v>
      </c>
      <c r="E89" s="230" t="s">
        <v>421</v>
      </c>
      <c r="F89" s="231">
        <v>100</v>
      </c>
      <c r="G89" s="242"/>
    </row>
    <row r="90" spans="1:7" ht="30">
      <c r="A90" s="236" t="s">
        <v>231</v>
      </c>
      <c r="B90" s="230" t="s">
        <v>239</v>
      </c>
      <c r="C90" s="230" t="s">
        <v>209</v>
      </c>
      <c r="D90" s="230" t="s">
        <v>202</v>
      </c>
      <c r="E90" s="230" t="s">
        <v>421</v>
      </c>
      <c r="F90" s="231">
        <v>200</v>
      </c>
      <c r="G90" s="242">
        <v>1234</v>
      </c>
    </row>
    <row r="91" spans="1:7" ht="15">
      <c r="A91" s="236" t="s">
        <v>232</v>
      </c>
      <c r="B91" s="230" t="s">
        <v>239</v>
      </c>
      <c r="C91" s="230" t="s">
        <v>209</v>
      </c>
      <c r="D91" s="230" t="s">
        <v>202</v>
      </c>
      <c r="E91" s="230" t="s">
        <v>421</v>
      </c>
      <c r="F91" s="231">
        <v>300</v>
      </c>
      <c r="G91" s="242"/>
    </row>
    <row r="92" spans="1:7" ht="60">
      <c r="A92" s="236" t="s">
        <v>235</v>
      </c>
      <c r="B92" s="230" t="s">
        <v>239</v>
      </c>
      <c r="C92" s="230" t="s">
        <v>209</v>
      </c>
      <c r="D92" s="230" t="s">
        <v>202</v>
      </c>
      <c r="E92" s="230" t="s">
        <v>478</v>
      </c>
      <c r="F92" s="231"/>
      <c r="G92" s="242">
        <f>G93</f>
        <v>1443</v>
      </c>
    </row>
    <row r="93" spans="1:7" ht="30">
      <c r="A93" s="236" t="s">
        <v>196</v>
      </c>
      <c r="B93" s="230" t="s">
        <v>239</v>
      </c>
      <c r="C93" s="230" t="s">
        <v>209</v>
      </c>
      <c r="D93" s="230" t="s">
        <v>202</v>
      </c>
      <c r="E93" s="230" t="s">
        <v>478</v>
      </c>
      <c r="F93" s="104"/>
      <c r="G93" s="242">
        <f>G94+G99+G100</f>
        <v>1443</v>
      </c>
    </row>
    <row r="94" spans="1:7" ht="14.25" customHeight="1">
      <c r="A94" s="296" t="s">
        <v>307</v>
      </c>
      <c r="B94" s="277" t="s">
        <v>239</v>
      </c>
      <c r="C94" s="277" t="s">
        <v>209</v>
      </c>
      <c r="D94" s="277" t="s">
        <v>202</v>
      </c>
      <c r="E94" s="277" t="s">
        <v>478</v>
      </c>
      <c r="F94" s="278">
        <v>100</v>
      </c>
      <c r="G94" s="297">
        <v>1006.91</v>
      </c>
    </row>
    <row r="95" spans="1:7" ht="15">
      <c r="A95" s="296"/>
      <c r="B95" s="277"/>
      <c r="C95" s="277"/>
      <c r="D95" s="277"/>
      <c r="E95" s="277"/>
      <c r="F95" s="278"/>
      <c r="G95" s="297"/>
    </row>
    <row r="96" spans="1:7" ht="15">
      <c r="A96" s="296"/>
      <c r="B96" s="277"/>
      <c r="C96" s="277"/>
      <c r="D96" s="277"/>
      <c r="E96" s="277"/>
      <c r="F96" s="278"/>
      <c r="G96" s="297"/>
    </row>
    <row r="97" spans="1:7" ht="15">
      <c r="A97" s="296"/>
      <c r="B97" s="277"/>
      <c r="C97" s="277"/>
      <c r="D97" s="277"/>
      <c r="E97" s="277"/>
      <c r="F97" s="278"/>
      <c r="G97" s="297"/>
    </row>
    <row r="98" spans="1:7" ht="15">
      <c r="A98" s="296"/>
      <c r="B98" s="277"/>
      <c r="C98" s="277"/>
      <c r="D98" s="277"/>
      <c r="E98" s="277"/>
      <c r="F98" s="278"/>
      <c r="G98" s="297"/>
    </row>
    <row r="99" spans="1:7" ht="30">
      <c r="A99" s="234" t="s">
        <v>231</v>
      </c>
      <c r="B99" s="230" t="s">
        <v>239</v>
      </c>
      <c r="C99" s="230" t="s">
        <v>209</v>
      </c>
      <c r="D99" s="230" t="s">
        <v>202</v>
      </c>
      <c r="E99" s="230" t="s">
        <v>478</v>
      </c>
      <c r="F99" s="231">
        <v>200</v>
      </c>
      <c r="G99" s="242">
        <v>435.95</v>
      </c>
    </row>
    <row r="100" spans="1:7" ht="15">
      <c r="A100" s="234" t="s">
        <v>232</v>
      </c>
      <c r="B100" s="230" t="s">
        <v>239</v>
      </c>
      <c r="C100" s="230" t="s">
        <v>209</v>
      </c>
      <c r="D100" s="230" t="s">
        <v>202</v>
      </c>
      <c r="E100" s="230" t="s">
        <v>478</v>
      </c>
      <c r="F100" s="231">
        <v>800</v>
      </c>
      <c r="G100" s="242">
        <v>0.14</v>
      </c>
    </row>
    <row r="101" spans="1:7" ht="15">
      <c r="A101" s="236" t="s">
        <v>221</v>
      </c>
      <c r="B101" s="230" t="s">
        <v>239</v>
      </c>
      <c r="C101" s="230">
        <v>10</v>
      </c>
      <c r="D101" s="70"/>
      <c r="E101" s="70"/>
      <c r="F101" s="71"/>
      <c r="G101" s="242">
        <f aca="true" t="shared" si="0" ref="G101:G106">G102</f>
        <v>5535.91</v>
      </c>
    </row>
    <row r="102" spans="1:7" ht="15">
      <c r="A102" s="236" t="s">
        <v>222</v>
      </c>
      <c r="B102" s="230" t="s">
        <v>239</v>
      </c>
      <c r="C102" s="230">
        <v>10</v>
      </c>
      <c r="D102" s="230" t="s">
        <v>190</v>
      </c>
      <c r="E102" s="230"/>
      <c r="F102" s="232"/>
      <c r="G102" s="242">
        <f t="shared" si="0"/>
        <v>5535.91</v>
      </c>
    </row>
    <row r="103" spans="1:7" ht="30">
      <c r="A103" s="236" t="s">
        <v>329</v>
      </c>
      <c r="B103" s="230" t="s">
        <v>239</v>
      </c>
      <c r="C103" s="230">
        <v>10</v>
      </c>
      <c r="D103" s="230" t="s">
        <v>190</v>
      </c>
      <c r="E103" s="230" t="s">
        <v>394</v>
      </c>
      <c r="F103" s="232"/>
      <c r="G103" s="242">
        <f t="shared" si="0"/>
        <v>5535.91</v>
      </c>
    </row>
    <row r="104" spans="1:7" ht="30">
      <c r="A104" s="95" t="s">
        <v>385</v>
      </c>
      <c r="B104" s="230" t="s">
        <v>239</v>
      </c>
      <c r="C104" s="230">
        <v>10</v>
      </c>
      <c r="D104" s="230" t="s">
        <v>190</v>
      </c>
      <c r="E104" s="230" t="s">
        <v>441</v>
      </c>
      <c r="F104" s="232"/>
      <c r="G104" s="242">
        <f t="shared" si="0"/>
        <v>5535.91</v>
      </c>
    </row>
    <row r="105" spans="1:7" ht="30">
      <c r="A105" s="95" t="s">
        <v>386</v>
      </c>
      <c r="B105" s="230" t="s">
        <v>239</v>
      </c>
      <c r="C105" s="230">
        <v>10</v>
      </c>
      <c r="D105" s="230" t="s">
        <v>190</v>
      </c>
      <c r="E105" s="230" t="s">
        <v>442</v>
      </c>
      <c r="F105" s="232"/>
      <c r="G105" s="242">
        <f t="shared" si="0"/>
        <v>5535.91</v>
      </c>
    </row>
    <row r="106" spans="1:7" ht="15">
      <c r="A106" s="236" t="s">
        <v>223</v>
      </c>
      <c r="B106" s="230" t="s">
        <v>239</v>
      </c>
      <c r="C106" s="230">
        <v>10</v>
      </c>
      <c r="D106" s="230" t="s">
        <v>190</v>
      </c>
      <c r="E106" s="230" t="s">
        <v>443</v>
      </c>
      <c r="F106" s="231"/>
      <c r="G106" s="242">
        <f t="shared" si="0"/>
        <v>5535.91</v>
      </c>
    </row>
    <row r="107" spans="1:7" ht="30">
      <c r="A107" s="236" t="s">
        <v>244</v>
      </c>
      <c r="B107" s="230" t="s">
        <v>239</v>
      </c>
      <c r="C107" s="230">
        <v>10</v>
      </c>
      <c r="D107" s="230" t="s">
        <v>190</v>
      </c>
      <c r="E107" s="230" t="s">
        <v>443</v>
      </c>
      <c r="F107" s="231">
        <v>600</v>
      </c>
      <c r="G107" s="242">
        <v>5535.91</v>
      </c>
    </row>
    <row r="108" spans="1:7" ht="15" hidden="1">
      <c r="A108" s="236" t="s">
        <v>240</v>
      </c>
      <c r="B108" s="230" t="s">
        <v>239</v>
      </c>
      <c r="C108" s="230">
        <v>10</v>
      </c>
      <c r="D108" s="230" t="s">
        <v>192</v>
      </c>
      <c r="E108" s="230"/>
      <c r="F108" s="231"/>
      <c r="G108" s="242">
        <f>G109</f>
        <v>0</v>
      </c>
    </row>
    <row r="109" spans="1:7" ht="30" hidden="1">
      <c r="A109" s="95" t="s">
        <v>329</v>
      </c>
      <c r="B109" s="230" t="s">
        <v>239</v>
      </c>
      <c r="C109" s="230">
        <v>10</v>
      </c>
      <c r="D109" s="230" t="s">
        <v>192</v>
      </c>
      <c r="E109" s="230" t="s">
        <v>394</v>
      </c>
      <c r="F109" s="231"/>
      <c r="G109" s="242">
        <f>G110</f>
        <v>0</v>
      </c>
    </row>
    <row r="110" spans="1:7" ht="30" hidden="1">
      <c r="A110" s="95" t="s">
        <v>330</v>
      </c>
      <c r="B110" s="230" t="s">
        <v>239</v>
      </c>
      <c r="C110" s="230">
        <v>10</v>
      </c>
      <c r="D110" s="230" t="s">
        <v>192</v>
      </c>
      <c r="E110" s="230" t="s">
        <v>395</v>
      </c>
      <c r="F110" s="231"/>
      <c r="G110" s="242">
        <f>G111</f>
        <v>0</v>
      </c>
    </row>
    <row r="111" spans="1:7" ht="30" hidden="1">
      <c r="A111" s="95" t="s">
        <v>387</v>
      </c>
      <c r="B111" s="230" t="s">
        <v>239</v>
      </c>
      <c r="C111" s="230">
        <v>10</v>
      </c>
      <c r="D111" s="230" t="s">
        <v>192</v>
      </c>
      <c r="E111" s="230" t="s">
        <v>444</v>
      </c>
      <c r="F111" s="231"/>
      <c r="G111" s="242">
        <f>G112</f>
        <v>0</v>
      </c>
    </row>
    <row r="112" spans="1:7" ht="45" hidden="1">
      <c r="A112" s="105" t="s">
        <v>241</v>
      </c>
      <c r="B112" s="230" t="s">
        <v>239</v>
      </c>
      <c r="C112" s="230">
        <v>10</v>
      </c>
      <c r="D112" s="230" t="s">
        <v>192</v>
      </c>
      <c r="E112" s="230" t="s">
        <v>445</v>
      </c>
      <c r="F112" s="231"/>
      <c r="G112" s="242">
        <f>G113+G114</f>
        <v>0</v>
      </c>
    </row>
    <row r="113" spans="1:7" ht="30" hidden="1">
      <c r="A113" s="105" t="s">
        <v>231</v>
      </c>
      <c r="B113" s="230" t="s">
        <v>239</v>
      </c>
      <c r="C113" s="230">
        <v>10</v>
      </c>
      <c r="D113" s="230" t="s">
        <v>192</v>
      </c>
      <c r="E113" s="230" t="s">
        <v>445</v>
      </c>
      <c r="F113" s="231">
        <v>200</v>
      </c>
      <c r="G113" s="242">
        <v>0</v>
      </c>
    </row>
    <row r="114" spans="1:7" ht="15" hidden="1">
      <c r="A114" s="236" t="s">
        <v>242</v>
      </c>
      <c r="B114" s="230" t="s">
        <v>239</v>
      </c>
      <c r="C114" s="230">
        <v>10</v>
      </c>
      <c r="D114" s="230" t="s">
        <v>192</v>
      </c>
      <c r="E114" s="230" t="s">
        <v>445</v>
      </c>
      <c r="F114" s="231">
        <v>300</v>
      </c>
      <c r="G114" s="242"/>
    </row>
    <row r="115" spans="1:7" s="93" customFormat="1" ht="15.75">
      <c r="A115" s="99" t="s">
        <v>467</v>
      </c>
      <c r="B115" s="301" t="s">
        <v>68</v>
      </c>
      <c r="C115" s="301"/>
      <c r="D115" s="301"/>
      <c r="E115" s="301"/>
      <c r="F115" s="302"/>
      <c r="G115" s="300">
        <f>G117</f>
        <v>1777.8</v>
      </c>
    </row>
    <row r="116" spans="1:7" s="93" customFormat="1" ht="15.75">
      <c r="A116" s="99" t="s">
        <v>468</v>
      </c>
      <c r="B116" s="301"/>
      <c r="C116" s="301"/>
      <c r="D116" s="301"/>
      <c r="E116" s="301"/>
      <c r="F116" s="302"/>
      <c r="G116" s="300"/>
    </row>
    <row r="117" spans="1:7" s="93" customFormat="1" ht="15">
      <c r="A117" s="236" t="s">
        <v>186</v>
      </c>
      <c r="B117" s="230" t="s">
        <v>68</v>
      </c>
      <c r="C117" s="230" t="s">
        <v>187</v>
      </c>
      <c r="D117" s="230"/>
      <c r="E117" s="230"/>
      <c r="F117" s="231"/>
      <c r="G117" s="242">
        <f>G118</f>
        <v>1777.8</v>
      </c>
    </row>
    <row r="118" spans="1:7" s="93" customFormat="1" ht="15">
      <c r="A118" s="236" t="s">
        <v>195</v>
      </c>
      <c r="B118" s="230" t="s">
        <v>68</v>
      </c>
      <c r="C118" s="230" t="s">
        <v>187</v>
      </c>
      <c r="D118" s="230">
        <v>13</v>
      </c>
      <c r="E118" s="230"/>
      <c r="F118" s="231"/>
      <c r="G118" s="242">
        <f>G119</f>
        <v>1777.8</v>
      </c>
    </row>
    <row r="119" spans="1:7" s="93" customFormat="1" ht="15.75">
      <c r="A119" s="96" t="s">
        <v>305</v>
      </c>
      <c r="B119" s="230" t="s">
        <v>68</v>
      </c>
      <c r="C119" s="230" t="s">
        <v>187</v>
      </c>
      <c r="D119" s="230">
        <v>13</v>
      </c>
      <c r="E119" s="230">
        <v>9900000000</v>
      </c>
      <c r="F119" s="71"/>
      <c r="G119" s="242">
        <f>G120+G125</f>
        <v>1777.8</v>
      </c>
    </row>
    <row r="120" spans="1:7" s="93" customFormat="1" ht="15.75">
      <c r="A120" s="96" t="s">
        <v>191</v>
      </c>
      <c r="B120" s="230" t="s">
        <v>68</v>
      </c>
      <c r="C120" s="230" t="s">
        <v>187</v>
      </c>
      <c r="D120" s="230">
        <v>13</v>
      </c>
      <c r="E120" s="230">
        <v>9900002040</v>
      </c>
      <c r="F120" s="231"/>
      <c r="G120" s="242">
        <f>G121+G122+G124+G123</f>
        <v>1774.8</v>
      </c>
    </row>
    <row r="121" spans="1:7" s="93" customFormat="1" ht="75">
      <c r="A121" s="234" t="s">
        <v>307</v>
      </c>
      <c r="B121" s="230" t="s">
        <v>68</v>
      </c>
      <c r="C121" s="230" t="s">
        <v>187</v>
      </c>
      <c r="D121" s="230">
        <v>13</v>
      </c>
      <c r="E121" s="230">
        <v>9900002040</v>
      </c>
      <c r="F121" s="231">
        <v>100</v>
      </c>
      <c r="G121" s="242">
        <v>1360.9</v>
      </c>
    </row>
    <row r="122" spans="1:7" s="93" customFormat="1" ht="30">
      <c r="A122" s="234" t="s">
        <v>231</v>
      </c>
      <c r="B122" s="230" t="s">
        <v>68</v>
      </c>
      <c r="C122" s="230" t="s">
        <v>187</v>
      </c>
      <c r="D122" s="230">
        <v>13</v>
      </c>
      <c r="E122" s="230">
        <v>9900002040</v>
      </c>
      <c r="F122" s="231">
        <v>200</v>
      </c>
      <c r="G122" s="242">
        <v>384.5</v>
      </c>
    </row>
    <row r="123" spans="1:7" s="93" customFormat="1" ht="15">
      <c r="A123" s="166" t="s">
        <v>242</v>
      </c>
      <c r="B123" s="230" t="s">
        <v>68</v>
      </c>
      <c r="C123" s="230" t="s">
        <v>187</v>
      </c>
      <c r="D123" s="230">
        <v>13</v>
      </c>
      <c r="E123" s="239">
        <v>9900002040</v>
      </c>
      <c r="F123" s="231">
        <v>300</v>
      </c>
      <c r="G123" s="242">
        <v>25.6</v>
      </c>
    </row>
    <row r="124" spans="1:7" s="93" customFormat="1" ht="15">
      <c r="A124" s="234" t="s">
        <v>232</v>
      </c>
      <c r="B124" s="230" t="s">
        <v>68</v>
      </c>
      <c r="C124" s="230" t="s">
        <v>187</v>
      </c>
      <c r="D124" s="230">
        <v>13</v>
      </c>
      <c r="E124" s="230">
        <v>9900002040</v>
      </c>
      <c r="F124" s="231">
        <v>800</v>
      </c>
      <c r="G124" s="242">
        <v>3.8</v>
      </c>
    </row>
    <row r="125" spans="1:7" s="93" customFormat="1" ht="63">
      <c r="A125" s="96" t="s">
        <v>767</v>
      </c>
      <c r="B125" s="230" t="s">
        <v>68</v>
      </c>
      <c r="C125" s="230" t="s">
        <v>187</v>
      </c>
      <c r="D125" s="230">
        <v>13</v>
      </c>
      <c r="E125" s="230" t="s">
        <v>766</v>
      </c>
      <c r="F125" s="231"/>
      <c r="G125" s="242">
        <f>G126</f>
        <v>3</v>
      </c>
    </row>
    <row r="126" spans="1:7" s="93" customFormat="1" ht="75">
      <c r="A126" s="234" t="s">
        <v>307</v>
      </c>
      <c r="B126" s="230" t="s">
        <v>68</v>
      </c>
      <c r="C126" s="230" t="s">
        <v>187</v>
      </c>
      <c r="D126" s="230">
        <v>13</v>
      </c>
      <c r="E126" s="230" t="s">
        <v>766</v>
      </c>
      <c r="F126" s="231">
        <v>100</v>
      </c>
      <c r="G126" s="242">
        <v>3</v>
      </c>
    </row>
    <row r="127" spans="1:7" ht="15.75">
      <c r="A127" s="99" t="s">
        <v>469</v>
      </c>
      <c r="B127" s="237">
        <v>995</v>
      </c>
      <c r="C127" s="237"/>
      <c r="D127" s="237"/>
      <c r="E127" s="237"/>
      <c r="F127" s="238"/>
      <c r="G127" s="241">
        <f>G128+G154+G170+G177+G182+G187+G192+G197+G202+G207</f>
        <v>28480.47</v>
      </c>
    </row>
    <row r="128" spans="1:7" ht="15">
      <c r="A128" s="236" t="s">
        <v>186</v>
      </c>
      <c r="B128" s="230" t="s">
        <v>243</v>
      </c>
      <c r="C128" s="230" t="s">
        <v>187</v>
      </c>
      <c r="D128" s="73"/>
      <c r="E128" s="73"/>
      <c r="F128" s="77"/>
      <c r="G128" s="244">
        <f>G129+G136+G140+G150+G132</f>
        <v>3110.04</v>
      </c>
    </row>
    <row r="129" spans="1:7" ht="31.5">
      <c r="A129" s="96" t="s">
        <v>820</v>
      </c>
      <c r="B129" s="230" t="s">
        <v>243</v>
      </c>
      <c r="C129" s="230" t="s">
        <v>187</v>
      </c>
      <c r="D129" s="230" t="s">
        <v>188</v>
      </c>
      <c r="E129" s="230" t="s">
        <v>654</v>
      </c>
      <c r="F129" s="231"/>
      <c r="G129" s="242">
        <f>G130</f>
        <v>26.25</v>
      </c>
    </row>
    <row r="130" spans="1:7" ht="60">
      <c r="A130" s="124" t="s">
        <v>765</v>
      </c>
      <c r="B130" s="230" t="s">
        <v>243</v>
      </c>
      <c r="C130" s="230" t="s">
        <v>187</v>
      </c>
      <c r="D130" s="230" t="s">
        <v>188</v>
      </c>
      <c r="E130" s="230" t="s">
        <v>764</v>
      </c>
      <c r="F130" s="231"/>
      <c r="G130" s="242">
        <f>G131</f>
        <v>26.25</v>
      </c>
    </row>
    <row r="131" spans="1:7" ht="15">
      <c r="A131" s="234" t="s">
        <v>228</v>
      </c>
      <c r="B131" s="230" t="s">
        <v>243</v>
      </c>
      <c r="C131" s="230" t="s">
        <v>187</v>
      </c>
      <c r="D131" s="230" t="s">
        <v>188</v>
      </c>
      <c r="E131" s="230" t="s">
        <v>764</v>
      </c>
      <c r="F131" s="231">
        <v>500</v>
      </c>
      <c r="G131" s="242">
        <v>26.25</v>
      </c>
    </row>
    <row r="132" spans="1:7" ht="45">
      <c r="A132" s="253" t="s">
        <v>308</v>
      </c>
      <c r="B132" s="250" t="s">
        <v>243</v>
      </c>
      <c r="C132" s="250" t="s">
        <v>187</v>
      </c>
      <c r="D132" s="250" t="s">
        <v>190</v>
      </c>
      <c r="E132" s="73"/>
      <c r="F132" s="77"/>
      <c r="G132" s="242">
        <f>G133</f>
        <v>2.4</v>
      </c>
    </row>
    <row r="133" spans="1:7" ht="15">
      <c r="A133" s="249" t="s">
        <v>305</v>
      </c>
      <c r="B133" s="250" t="s">
        <v>243</v>
      </c>
      <c r="C133" s="250" t="s">
        <v>187</v>
      </c>
      <c r="D133" s="250" t="s">
        <v>190</v>
      </c>
      <c r="E133" s="250" t="s">
        <v>654</v>
      </c>
      <c r="F133" s="251"/>
      <c r="G133" s="242">
        <f>G134</f>
        <v>2.4</v>
      </c>
    </row>
    <row r="134" spans="1:7" ht="60">
      <c r="A134" s="124" t="s">
        <v>765</v>
      </c>
      <c r="B134" s="250" t="s">
        <v>243</v>
      </c>
      <c r="C134" s="250" t="s">
        <v>187</v>
      </c>
      <c r="D134" s="250" t="s">
        <v>190</v>
      </c>
      <c r="E134" s="250" t="s">
        <v>764</v>
      </c>
      <c r="F134" s="251"/>
      <c r="G134" s="242">
        <f>G135</f>
        <v>2.4</v>
      </c>
    </row>
    <row r="135" spans="1:7" ht="15">
      <c r="A135" s="252" t="s">
        <v>228</v>
      </c>
      <c r="B135" s="250" t="s">
        <v>243</v>
      </c>
      <c r="C135" s="250" t="s">
        <v>187</v>
      </c>
      <c r="D135" s="250" t="s">
        <v>190</v>
      </c>
      <c r="E135" s="250" t="s">
        <v>764</v>
      </c>
      <c r="F135" s="251">
        <v>500</v>
      </c>
      <c r="G135" s="242">
        <v>2.4</v>
      </c>
    </row>
    <row r="136" spans="1:7" ht="60">
      <c r="A136" s="236" t="s">
        <v>505</v>
      </c>
      <c r="B136" s="230" t="s">
        <v>243</v>
      </c>
      <c r="C136" s="230" t="s">
        <v>187</v>
      </c>
      <c r="D136" s="230" t="s">
        <v>192</v>
      </c>
      <c r="E136" s="230"/>
      <c r="F136" s="231"/>
      <c r="G136" s="242">
        <f>G137</f>
        <v>322.15</v>
      </c>
    </row>
    <row r="137" spans="1:7" ht="31.5">
      <c r="A137" s="96" t="s">
        <v>820</v>
      </c>
      <c r="B137" s="230" t="s">
        <v>243</v>
      </c>
      <c r="C137" s="230" t="s">
        <v>187</v>
      </c>
      <c r="D137" s="230" t="s">
        <v>192</v>
      </c>
      <c r="E137" s="230" t="s">
        <v>654</v>
      </c>
      <c r="F137" s="231"/>
      <c r="G137" s="242">
        <f>G138</f>
        <v>322.15</v>
      </c>
    </row>
    <row r="138" spans="1:7" ht="60">
      <c r="A138" s="124" t="s">
        <v>765</v>
      </c>
      <c r="B138" s="230" t="s">
        <v>243</v>
      </c>
      <c r="C138" s="230" t="s">
        <v>187</v>
      </c>
      <c r="D138" s="230" t="s">
        <v>192</v>
      </c>
      <c r="E138" s="230" t="s">
        <v>764</v>
      </c>
      <c r="F138" s="231"/>
      <c r="G138" s="242">
        <f>G139</f>
        <v>322.15</v>
      </c>
    </row>
    <row r="139" spans="1:7" ht="15">
      <c r="A139" s="234" t="s">
        <v>228</v>
      </c>
      <c r="B139" s="230" t="s">
        <v>243</v>
      </c>
      <c r="C139" s="230" t="s">
        <v>187</v>
      </c>
      <c r="D139" s="230" t="s">
        <v>192</v>
      </c>
      <c r="E139" s="230" t="s">
        <v>764</v>
      </c>
      <c r="F139" s="231">
        <v>500</v>
      </c>
      <c r="G139" s="242">
        <v>322.15</v>
      </c>
    </row>
    <row r="140" spans="1:7" s="93" customFormat="1" ht="45">
      <c r="A140" s="236" t="s">
        <v>318</v>
      </c>
      <c r="B140" s="230">
        <v>995</v>
      </c>
      <c r="C140" s="230" t="s">
        <v>187</v>
      </c>
      <c r="D140" s="100" t="s">
        <v>194</v>
      </c>
      <c r="E140" s="100"/>
      <c r="F140" s="101"/>
      <c r="G140" s="242">
        <f>G141</f>
        <v>2731.79</v>
      </c>
    </row>
    <row r="141" spans="1:7" s="93" customFormat="1" ht="15.75">
      <c r="A141" s="96" t="s">
        <v>305</v>
      </c>
      <c r="B141" s="230">
        <v>995</v>
      </c>
      <c r="C141" s="230" t="s">
        <v>187</v>
      </c>
      <c r="D141" s="230" t="s">
        <v>194</v>
      </c>
      <c r="E141" s="230">
        <v>9900000000</v>
      </c>
      <c r="F141" s="231"/>
      <c r="G141" s="242">
        <f>G142</f>
        <v>2731.79</v>
      </c>
    </row>
    <row r="142" spans="1:7" s="93" customFormat="1" ht="15">
      <c r="A142" s="236" t="s">
        <v>191</v>
      </c>
      <c r="B142" s="230">
        <v>995</v>
      </c>
      <c r="C142" s="230" t="s">
        <v>187</v>
      </c>
      <c r="D142" s="230" t="s">
        <v>194</v>
      </c>
      <c r="E142" s="230">
        <v>9900002040</v>
      </c>
      <c r="F142" s="231"/>
      <c r="G142" s="242">
        <f>G143+G144+G145</f>
        <v>2731.79</v>
      </c>
    </row>
    <row r="143" spans="1:7" s="93" customFormat="1" ht="75">
      <c r="A143" s="234" t="s">
        <v>307</v>
      </c>
      <c r="B143" s="230">
        <v>995</v>
      </c>
      <c r="C143" s="230" t="s">
        <v>187</v>
      </c>
      <c r="D143" s="230" t="s">
        <v>194</v>
      </c>
      <c r="E143" s="230">
        <v>9900002040</v>
      </c>
      <c r="F143" s="231">
        <v>100</v>
      </c>
      <c r="G143" s="242">
        <v>2338</v>
      </c>
    </row>
    <row r="144" spans="1:7" s="93" customFormat="1" ht="30">
      <c r="A144" s="234" t="s">
        <v>231</v>
      </c>
      <c r="B144" s="230">
        <v>995</v>
      </c>
      <c r="C144" s="230" t="s">
        <v>187</v>
      </c>
      <c r="D144" s="230" t="s">
        <v>194</v>
      </c>
      <c r="E144" s="230">
        <v>9900002040</v>
      </c>
      <c r="F144" s="231">
        <v>200</v>
      </c>
      <c r="G144" s="242">
        <v>381.49</v>
      </c>
    </row>
    <row r="145" spans="1:7" s="93" customFormat="1" ht="15">
      <c r="A145" s="234" t="s">
        <v>232</v>
      </c>
      <c r="B145" s="230">
        <v>995</v>
      </c>
      <c r="C145" s="230" t="s">
        <v>187</v>
      </c>
      <c r="D145" s="230" t="s">
        <v>194</v>
      </c>
      <c r="E145" s="230">
        <v>9900002040</v>
      </c>
      <c r="F145" s="231">
        <v>800</v>
      </c>
      <c r="G145" s="242">
        <v>12.3</v>
      </c>
    </row>
    <row r="146" spans="1:7" s="94" customFormat="1" ht="45" hidden="1">
      <c r="A146" s="236" t="s">
        <v>470</v>
      </c>
      <c r="B146" s="230" t="s">
        <v>243</v>
      </c>
      <c r="C146" s="230" t="s">
        <v>187</v>
      </c>
      <c r="D146" s="230" t="s">
        <v>194</v>
      </c>
      <c r="E146" s="230">
        <v>1200000000</v>
      </c>
      <c r="F146" s="101"/>
      <c r="G146" s="242"/>
    </row>
    <row r="147" spans="1:7" s="94" customFormat="1" ht="45" hidden="1">
      <c r="A147" s="234" t="s">
        <v>313</v>
      </c>
      <c r="B147" s="230">
        <v>995</v>
      </c>
      <c r="C147" s="230" t="s">
        <v>187</v>
      </c>
      <c r="D147" s="230" t="s">
        <v>194</v>
      </c>
      <c r="E147" s="230">
        <v>1200100000</v>
      </c>
      <c r="F147" s="231"/>
      <c r="G147" s="242"/>
    </row>
    <row r="148" spans="1:7" s="94" customFormat="1" ht="45" hidden="1">
      <c r="A148" s="234" t="s">
        <v>314</v>
      </c>
      <c r="B148" s="230">
        <v>995</v>
      </c>
      <c r="C148" s="230" t="s">
        <v>187</v>
      </c>
      <c r="D148" s="230" t="s">
        <v>194</v>
      </c>
      <c r="E148" s="230">
        <v>1200142044</v>
      </c>
      <c r="F148" s="231"/>
      <c r="G148" s="242"/>
    </row>
    <row r="149" spans="1:7" s="94" customFormat="1" ht="30" hidden="1">
      <c r="A149" s="236" t="s">
        <v>231</v>
      </c>
      <c r="B149" s="230">
        <v>995</v>
      </c>
      <c r="C149" s="230" t="s">
        <v>187</v>
      </c>
      <c r="D149" s="230" t="s">
        <v>194</v>
      </c>
      <c r="E149" s="230">
        <v>1200142044</v>
      </c>
      <c r="F149" s="231">
        <v>200</v>
      </c>
      <c r="G149" s="242"/>
    </row>
    <row r="150" spans="1:7" s="94" customFormat="1" ht="15">
      <c r="A150" s="236" t="s">
        <v>821</v>
      </c>
      <c r="B150" s="230" t="s">
        <v>243</v>
      </c>
      <c r="C150" s="230" t="s">
        <v>187</v>
      </c>
      <c r="D150" s="230" t="s">
        <v>197</v>
      </c>
      <c r="E150" s="230"/>
      <c r="F150" s="231"/>
      <c r="G150" s="242">
        <f>G151</f>
        <v>27.45</v>
      </c>
    </row>
    <row r="151" spans="1:7" s="94" customFormat="1" ht="15">
      <c r="A151" s="234" t="s">
        <v>305</v>
      </c>
      <c r="B151" s="230" t="s">
        <v>243</v>
      </c>
      <c r="C151" s="230" t="s">
        <v>187</v>
      </c>
      <c r="D151" s="230" t="s">
        <v>197</v>
      </c>
      <c r="E151" s="230" t="s">
        <v>654</v>
      </c>
      <c r="F151" s="231"/>
      <c r="G151" s="242">
        <f>G152</f>
        <v>27.45</v>
      </c>
    </row>
    <row r="152" spans="1:7" s="94" customFormat="1" ht="60">
      <c r="A152" s="236" t="s">
        <v>822</v>
      </c>
      <c r="B152" s="230" t="s">
        <v>243</v>
      </c>
      <c r="C152" s="230" t="s">
        <v>187</v>
      </c>
      <c r="D152" s="230" t="s">
        <v>197</v>
      </c>
      <c r="E152" s="230" t="s">
        <v>764</v>
      </c>
      <c r="F152" s="231"/>
      <c r="G152" s="242">
        <f>G153</f>
        <v>27.45</v>
      </c>
    </row>
    <row r="153" spans="1:7" s="94" customFormat="1" ht="15">
      <c r="A153" s="234" t="s">
        <v>228</v>
      </c>
      <c r="B153" s="230" t="s">
        <v>243</v>
      </c>
      <c r="C153" s="230" t="s">
        <v>187</v>
      </c>
      <c r="D153" s="230" t="s">
        <v>197</v>
      </c>
      <c r="E153" s="230" t="s">
        <v>764</v>
      </c>
      <c r="F153" s="231">
        <v>500</v>
      </c>
      <c r="G153" s="242">
        <v>27.45</v>
      </c>
    </row>
    <row r="154" spans="1:7" s="94" customFormat="1" ht="15">
      <c r="A154" s="236" t="s">
        <v>203</v>
      </c>
      <c r="B154" s="230" t="s">
        <v>243</v>
      </c>
      <c r="C154" s="230" t="s">
        <v>192</v>
      </c>
      <c r="D154" s="230"/>
      <c r="E154" s="230"/>
      <c r="F154" s="231"/>
      <c r="G154" s="242">
        <f>G159+G155+G166</f>
        <v>193.2</v>
      </c>
    </row>
    <row r="155" spans="1:7" s="94" customFormat="1" ht="15" hidden="1">
      <c r="A155" s="236" t="s">
        <v>823</v>
      </c>
      <c r="B155" s="230" t="s">
        <v>243</v>
      </c>
      <c r="C155" s="230" t="s">
        <v>192</v>
      </c>
      <c r="D155" s="230" t="s">
        <v>194</v>
      </c>
      <c r="E155" s="230"/>
      <c r="F155" s="231"/>
      <c r="G155" s="242">
        <f>G156</f>
        <v>0</v>
      </c>
    </row>
    <row r="156" spans="1:7" s="94" customFormat="1" ht="15" hidden="1">
      <c r="A156" s="234" t="s">
        <v>305</v>
      </c>
      <c r="B156" s="230" t="s">
        <v>243</v>
      </c>
      <c r="C156" s="230" t="s">
        <v>192</v>
      </c>
      <c r="D156" s="230" t="s">
        <v>194</v>
      </c>
      <c r="E156" s="230" t="s">
        <v>654</v>
      </c>
      <c r="F156" s="231"/>
      <c r="G156" s="242">
        <f>G157</f>
        <v>0</v>
      </c>
    </row>
    <row r="157" spans="1:7" s="94" customFormat="1" ht="60" hidden="1">
      <c r="A157" s="236" t="s">
        <v>822</v>
      </c>
      <c r="B157" s="230" t="s">
        <v>243</v>
      </c>
      <c r="C157" s="230" t="s">
        <v>192</v>
      </c>
      <c r="D157" s="230" t="s">
        <v>194</v>
      </c>
      <c r="E157" s="230" t="s">
        <v>764</v>
      </c>
      <c r="F157" s="231"/>
      <c r="G157" s="242">
        <f>G158</f>
        <v>0</v>
      </c>
    </row>
    <row r="158" spans="1:7" s="94" customFormat="1" ht="15" hidden="1">
      <c r="A158" s="234" t="s">
        <v>228</v>
      </c>
      <c r="B158" s="230" t="s">
        <v>243</v>
      </c>
      <c r="C158" s="230" t="s">
        <v>192</v>
      </c>
      <c r="D158" s="230" t="s">
        <v>194</v>
      </c>
      <c r="E158" s="230" t="s">
        <v>764</v>
      </c>
      <c r="F158" s="231">
        <v>500</v>
      </c>
      <c r="G158" s="242"/>
    </row>
    <row r="159" spans="1:7" s="94" customFormat="1" ht="15" hidden="1">
      <c r="A159" s="234" t="s">
        <v>234</v>
      </c>
      <c r="B159" s="230" t="s">
        <v>243</v>
      </c>
      <c r="C159" s="230" t="s">
        <v>192</v>
      </c>
      <c r="D159" s="230" t="s">
        <v>202</v>
      </c>
      <c r="E159" s="230"/>
      <c r="F159" s="231"/>
      <c r="G159" s="242">
        <f>G163+G160</f>
        <v>0</v>
      </c>
    </row>
    <row r="160" spans="1:7" s="94" customFormat="1" ht="15" hidden="1">
      <c r="A160" s="234" t="s">
        <v>305</v>
      </c>
      <c r="B160" s="230" t="s">
        <v>243</v>
      </c>
      <c r="C160" s="230" t="s">
        <v>192</v>
      </c>
      <c r="D160" s="230" t="s">
        <v>202</v>
      </c>
      <c r="E160" s="230" t="s">
        <v>654</v>
      </c>
      <c r="F160" s="231"/>
      <c r="G160" s="242">
        <f>G161</f>
        <v>0</v>
      </c>
    </row>
    <row r="161" spans="1:7" s="94" customFormat="1" ht="60" hidden="1">
      <c r="A161" s="236" t="s">
        <v>824</v>
      </c>
      <c r="B161" s="230" t="s">
        <v>243</v>
      </c>
      <c r="C161" s="230" t="s">
        <v>192</v>
      </c>
      <c r="D161" s="230" t="s">
        <v>202</v>
      </c>
      <c r="E161" s="230" t="s">
        <v>825</v>
      </c>
      <c r="F161" s="231"/>
      <c r="G161" s="242">
        <f>G162</f>
        <v>0</v>
      </c>
    </row>
    <row r="162" spans="1:7" s="94" customFormat="1" ht="15" hidden="1">
      <c r="A162" s="234" t="s">
        <v>228</v>
      </c>
      <c r="B162" s="230" t="s">
        <v>243</v>
      </c>
      <c r="C162" s="230" t="s">
        <v>192</v>
      </c>
      <c r="D162" s="230" t="s">
        <v>202</v>
      </c>
      <c r="E162" s="230" t="s">
        <v>825</v>
      </c>
      <c r="F162" s="231">
        <v>500</v>
      </c>
      <c r="G162" s="242"/>
    </row>
    <row r="163" spans="1:7" s="94" customFormat="1" ht="15" hidden="1">
      <c r="A163" s="234" t="s">
        <v>305</v>
      </c>
      <c r="B163" s="230" t="s">
        <v>243</v>
      </c>
      <c r="C163" s="230" t="s">
        <v>192</v>
      </c>
      <c r="D163" s="230" t="s">
        <v>202</v>
      </c>
      <c r="E163" s="230" t="s">
        <v>654</v>
      </c>
      <c r="F163" s="231"/>
      <c r="G163" s="242">
        <f>G164</f>
        <v>0</v>
      </c>
    </row>
    <row r="164" spans="1:7" s="94" customFormat="1" ht="60" hidden="1">
      <c r="A164" s="236" t="s">
        <v>822</v>
      </c>
      <c r="B164" s="230" t="s">
        <v>243</v>
      </c>
      <c r="C164" s="230" t="s">
        <v>192</v>
      </c>
      <c r="D164" s="230" t="s">
        <v>202</v>
      </c>
      <c r="E164" s="230" t="s">
        <v>764</v>
      </c>
      <c r="F164" s="231"/>
      <c r="G164" s="242">
        <f>G165</f>
        <v>0</v>
      </c>
    </row>
    <row r="165" spans="1:7" s="94" customFormat="1" ht="15" hidden="1">
      <c r="A165" s="234" t="s">
        <v>228</v>
      </c>
      <c r="B165" s="230" t="s">
        <v>243</v>
      </c>
      <c r="C165" s="230" t="s">
        <v>192</v>
      </c>
      <c r="D165" s="230" t="s">
        <v>202</v>
      </c>
      <c r="E165" s="230" t="s">
        <v>764</v>
      </c>
      <c r="F165" s="231">
        <v>500</v>
      </c>
      <c r="G165" s="242"/>
    </row>
    <row r="166" spans="1:7" s="94" customFormat="1" ht="15">
      <c r="A166" s="249" t="s">
        <v>774</v>
      </c>
      <c r="B166" s="250" t="s">
        <v>243</v>
      </c>
      <c r="C166" s="250" t="s">
        <v>192</v>
      </c>
      <c r="D166" s="250" t="s">
        <v>226</v>
      </c>
      <c r="E166" s="250"/>
      <c r="F166" s="251"/>
      <c r="G166" s="242">
        <f>G167</f>
        <v>193.2</v>
      </c>
    </row>
    <row r="167" spans="1:7" s="94" customFormat="1" ht="15">
      <c r="A167" s="254" t="s">
        <v>305</v>
      </c>
      <c r="B167" s="250" t="s">
        <v>243</v>
      </c>
      <c r="C167" s="250" t="s">
        <v>192</v>
      </c>
      <c r="D167" s="250" t="s">
        <v>226</v>
      </c>
      <c r="E167" s="250" t="s">
        <v>654</v>
      </c>
      <c r="F167" s="251"/>
      <c r="G167" s="242">
        <f>G168</f>
        <v>193.2</v>
      </c>
    </row>
    <row r="168" spans="1:7" s="94" customFormat="1" ht="60">
      <c r="A168" s="255" t="s">
        <v>822</v>
      </c>
      <c r="B168" s="250" t="s">
        <v>243</v>
      </c>
      <c r="C168" s="250" t="s">
        <v>192</v>
      </c>
      <c r="D168" s="250" t="s">
        <v>226</v>
      </c>
      <c r="E168" s="250" t="s">
        <v>764</v>
      </c>
      <c r="F168" s="251"/>
      <c r="G168" s="242">
        <f>G169</f>
        <v>193.2</v>
      </c>
    </row>
    <row r="169" spans="1:7" s="94" customFormat="1" ht="15">
      <c r="A169" s="254" t="s">
        <v>228</v>
      </c>
      <c r="B169" s="250" t="s">
        <v>243</v>
      </c>
      <c r="C169" s="250" t="s">
        <v>192</v>
      </c>
      <c r="D169" s="250" t="s">
        <v>226</v>
      </c>
      <c r="E169" s="250" t="s">
        <v>764</v>
      </c>
      <c r="F169" s="251">
        <v>500</v>
      </c>
      <c r="G169" s="242">
        <v>193.2</v>
      </c>
    </row>
    <row r="170" spans="1:7" s="94" customFormat="1" ht="15">
      <c r="A170" s="234" t="s">
        <v>344</v>
      </c>
      <c r="B170" s="230" t="s">
        <v>243</v>
      </c>
      <c r="C170" s="230" t="s">
        <v>193</v>
      </c>
      <c r="D170" s="230"/>
      <c r="E170" s="230"/>
      <c r="F170" s="231"/>
      <c r="G170" s="242">
        <f>G171</f>
        <v>138.12</v>
      </c>
    </row>
    <row r="171" spans="1:7" s="94" customFormat="1" ht="15">
      <c r="A171" s="236" t="s">
        <v>776</v>
      </c>
      <c r="B171" s="230" t="s">
        <v>243</v>
      </c>
      <c r="C171" s="230" t="s">
        <v>193</v>
      </c>
      <c r="D171" s="230" t="s">
        <v>188</v>
      </c>
      <c r="E171" s="230"/>
      <c r="F171" s="231"/>
      <c r="G171" s="242">
        <f>G172</f>
        <v>138.12</v>
      </c>
    </row>
    <row r="172" spans="1:7" s="94" customFormat="1" ht="15">
      <c r="A172" s="234" t="s">
        <v>305</v>
      </c>
      <c r="B172" s="230" t="s">
        <v>243</v>
      </c>
      <c r="C172" s="230" t="s">
        <v>193</v>
      </c>
      <c r="D172" s="230" t="s">
        <v>188</v>
      </c>
      <c r="E172" s="230" t="s">
        <v>654</v>
      </c>
      <c r="F172" s="231"/>
      <c r="G172" s="242">
        <f>G175+G173</f>
        <v>138.12</v>
      </c>
    </row>
    <row r="173" spans="1:7" s="94" customFormat="1" ht="60" hidden="1">
      <c r="A173" s="236" t="s">
        <v>824</v>
      </c>
      <c r="B173" s="230" t="s">
        <v>243</v>
      </c>
      <c r="C173" s="230" t="s">
        <v>193</v>
      </c>
      <c r="D173" s="230" t="s">
        <v>188</v>
      </c>
      <c r="E173" s="230" t="s">
        <v>825</v>
      </c>
      <c r="F173" s="231"/>
      <c r="G173" s="242">
        <f>G174</f>
        <v>0</v>
      </c>
    </row>
    <row r="174" spans="1:7" s="94" customFormat="1" ht="15" hidden="1">
      <c r="A174" s="234" t="s">
        <v>228</v>
      </c>
      <c r="B174" s="230" t="s">
        <v>243</v>
      </c>
      <c r="C174" s="230" t="s">
        <v>193</v>
      </c>
      <c r="D174" s="230" t="s">
        <v>188</v>
      </c>
      <c r="E174" s="230" t="s">
        <v>825</v>
      </c>
      <c r="F174" s="231">
        <v>500</v>
      </c>
      <c r="G174" s="242"/>
    </row>
    <row r="175" spans="1:7" s="94" customFormat="1" ht="60">
      <c r="A175" s="236" t="s">
        <v>822</v>
      </c>
      <c r="B175" s="230" t="s">
        <v>243</v>
      </c>
      <c r="C175" s="230" t="s">
        <v>193</v>
      </c>
      <c r="D175" s="230" t="s">
        <v>188</v>
      </c>
      <c r="E175" s="230" t="s">
        <v>764</v>
      </c>
      <c r="F175" s="231"/>
      <c r="G175" s="242">
        <f>G176</f>
        <v>138.12</v>
      </c>
    </row>
    <row r="176" spans="1:7" s="94" customFormat="1" ht="15">
      <c r="A176" s="236" t="s">
        <v>228</v>
      </c>
      <c r="B176" s="230" t="s">
        <v>243</v>
      </c>
      <c r="C176" s="230" t="s">
        <v>193</v>
      </c>
      <c r="D176" s="230" t="s">
        <v>188</v>
      </c>
      <c r="E176" s="230" t="s">
        <v>764</v>
      </c>
      <c r="F176" s="231">
        <v>500</v>
      </c>
      <c r="G176" s="242">
        <v>138.12</v>
      </c>
    </row>
    <row r="177" spans="1:7" s="94" customFormat="1" ht="15" hidden="1">
      <c r="A177" s="234" t="s">
        <v>344</v>
      </c>
      <c r="B177" s="230" t="s">
        <v>243</v>
      </c>
      <c r="C177" s="230" t="s">
        <v>193</v>
      </c>
      <c r="D177" s="230"/>
      <c r="F177" s="231"/>
      <c r="G177" s="242">
        <f>G178</f>
        <v>0</v>
      </c>
    </row>
    <row r="178" spans="1:7" s="94" customFormat="1" ht="15" hidden="1">
      <c r="A178" s="234" t="s">
        <v>645</v>
      </c>
      <c r="B178" s="230" t="s">
        <v>243</v>
      </c>
      <c r="C178" s="230" t="s">
        <v>193</v>
      </c>
      <c r="D178" s="230" t="s">
        <v>190</v>
      </c>
      <c r="F178" s="231"/>
      <c r="G178" s="242">
        <f>G179</f>
        <v>0</v>
      </c>
    </row>
    <row r="179" spans="1:7" s="94" customFormat="1" ht="75" hidden="1">
      <c r="A179" s="236" t="s">
        <v>826</v>
      </c>
      <c r="B179" s="230" t="s">
        <v>243</v>
      </c>
      <c r="C179" s="230" t="s">
        <v>193</v>
      </c>
      <c r="D179" s="230" t="s">
        <v>190</v>
      </c>
      <c r="E179" s="230" t="s">
        <v>827</v>
      </c>
      <c r="F179" s="231"/>
      <c r="G179" s="242">
        <f>G180</f>
        <v>0</v>
      </c>
    </row>
    <row r="180" spans="1:7" s="94" customFormat="1" ht="45" hidden="1">
      <c r="A180" s="234" t="s">
        <v>828</v>
      </c>
      <c r="B180" s="230" t="s">
        <v>243</v>
      </c>
      <c r="C180" s="230" t="s">
        <v>193</v>
      </c>
      <c r="D180" s="230" t="s">
        <v>190</v>
      </c>
      <c r="E180" s="230" t="s">
        <v>829</v>
      </c>
      <c r="F180" s="231"/>
      <c r="G180" s="242">
        <f>G181</f>
        <v>0</v>
      </c>
    </row>
    <row r="181" spans="1:7" s="94" customFormat="1" ht="15" hidden="1">
      <c r="A181" s="234" t="s">
        <v>228</v>
      </c>
      <c r="B181" s="230" t="s">
        <v>243</v>
      </c>
      <c r="C181" s="230" t="s">
        <v>193</v>
      </c>
      <c r="D181" s="230" t="s">
        <v>190</v>
      </c>
      <c r="E181" s="230" t="s">
        <v>829</v>
      </c>
      <c r="F181" s="231">
        <v>500</v>
      </c>
      <c r="G181" s="242"/>
    </row>
    <row r="182" spans="1:7" s="94" customFormat="1" ht="15" hidden="1">
      <c r="A182" s="234" t="s">
        <v>344</v>
      </c>
      <c r="B182" s="230" t="s">
        <v>243</v>
      </c>
      <c r="C182" s="230" t="s">
        <v>193</v>
      </c>
      <c r="D182" s="230"/>
      <c r="E182" s="230"/>
      <c r="F182" s="231"/>
      <c r="G182" s="242">
        <f>G183</f>
        <v>0</v>
      </c>
    </row>
    <row r="183" spans="1:7" s="94" customFormat="1" ht="15" hidden="1">
      <c r="A183" s="234" t="s">
        <v>645</v>
      </c>
      <c r="B183" s="230" t="s">
        <v>243</v>
      </c>
      <c r="C183" s="230" t="s">
        <v>193</v>
      </c>
      <c r="D183" s="230" t="s">
        <v>190</v>
      </c>
      <c r="E183" s="230"/>
      <c r="F183" s="231"/>
      <c r="G183" s="242">
        <f>G184</f>
        <v>0</v>
      </c>
    </row>
    <row r="184" spans="1:7" s="94" customFormat="1" ht="15" hidden="1">
      <c r="A184" s="234" t="s">
        <v>305</v>
      </c>
      <c r="B184" s="230" t="s">
        <v>243</v>
      </c>
      <c r="C184" s="230" t="s">
        <v>193</v>
      </c>
      <c r="D184" s="230" t="s">
        <v>190</v>
      </c>
      <c r="E184" s="230" t="s">
        <v>654</v>
      </c>
      <c r="F184" s="231"/>
      <c r="G184" s="242">
        <f>G185</f>
        <v>0</v>
      </c>
    </row>
    <row r="185" spans="1:7" s="94" customFormat="1" ht="60" hidden="1">
      <c r="A185" s="236" t="s">
        <v>824</v>
      </c>
      <c r="B185" s="230" t="s">
        <v>243</v>
      </c>
      <c r="C185" s="230" t="s">
        <v>193</v>
      </c>
      <c r="D185" s="230" t="s">
        <v>190</v>
      </c>
      <c r="E185" s="230" t="s">
        <v>825</v>
      </c>
      <c r="F185" s="231"/>
      <c r="G185" s="242">
        <f>G186</f>
        <v>0</v>
      </c>
    </row>
    <row r="186" spans="1:7" s="94" customFormat="1" ht="15" hidden="1">
      <c r="A186" s="234" t="s">
        <v>228</v>
      </c>
      <c r="B186" s="230" t="s">
        <v>243</v>
      </c>
      <c r="C186" s="230" t="s">
        <v>193</v>
      </c>
      <c r="D186" s="230" t="s">
        <v>190</v>
      </c>
      <c r="E186" s="230" t="s">
        <v>825</v>
      </c>
      <c r="F186" s="231">
        <v>500</v>
      </c>
      <c r="G186" s="242"/>
    </row>
    <row r="187" spans="1:7" s="94" customFormat="1" ht="15">
      <c r="A187" s="234" t="s">
        <v>344</v>
      </c>
      <c r="B187" s="230" t="s">
        <v>243</v>
      </c>
      <c r="C187" s="230" t="s">
        <v>193</v>
      </c>
      <c r="D187" s="230"/>
      <c r="E187" s="230"/>
      <c r="F187" s="231"/>
      <c r="G187" s="242">
        <f>G188</f>
        <v>1786.11</v>
      </c>
    </row>
    <row r="188" spans="1:7" s="94" customFormat="1" ht="15">
      <c r="A188" s="236" t="s">
        <v>645</v>
      </c>
      <c r="B188" s="230" t="s">
        <v>243</v>
      </c>
      <c r="C188" s="230" t="s">
        <v>193</v>
      </c>
      <c r="D188" s="230" t="s">
        <v>190</v>
      </c>
      <c r="E188" s="230"/>
      <c r="F188" s="231"/>
      <c r="G188" s="242">
        <f>G189</f>
        <v>1786.11</v>
      </c>
    </row>
    <row r="189" spans="1:7" s="94" customFormat="1" ht="15">
      <c r="A189" s="234" t="s">
        <v>305</v>
      </c>
      <c r="B189" s="230" t="s">
        <v>243</v>
      </c>
      <c r="C189" s="230" t="s">
        <v>193</v>
      </c>
      <c r="D189" s="230" t="s">
        <v>190</v>
      </c>
      <c r="E189" s="230" t="s">
        <v>654</v>
      </c>
      <c r="F189" s="231"/>
      <c r="G189" s="242">
        <f>G190</f>
        <v>1786.11</v>
      </c>
    </row>
    <row r="190" spans="1:7" s="94" customFormat="1" ht="60">
      <c r="A190" s="236" t="s">
        <v>822</v>
      </c>
      <c r="B190" s="230" t="s">
        <v>243</v>
      </c>
      <c r="C190" s="230" t="s">
        <v>193</v>
      </c>
      <c r="D190" s="230" t="s">
        <v>190</v>
      </c>
      <c r="E190" s="230" t="s">
        <v>764</v>
      </c>
      <c r="F190" s="231"/>
      <c r="G190" s="242">
        <f>G191</f>
        <v>1786.11</v>
      </c>
    </row>
    <row r="191" spans="1:7" s="94" customFormat="1" ht="15">
      <c r="A191" s="236" t="s">
        <v>228</v>
      </c>
      <c r="B191" s="230" t="s">
        <v>243</v>
      </c>
      <c r="C191" s="230" t="s">
        <v>193</v>
      </c>
      <c r="D191" s="230" t="s">
        <v>190</v>
      </c>
      <c r="E191" s="230" t="s">
        <v>764</v>
      </c>
      <c r="F191" s="231">
        <v>500</v>
      </c>
      <c r="G191" s="242">
        <v>1786.11</v>
      </c>
    </row>
    <row r="192" spans="1:7" s="94" customFormat="1" ht="15" hidden="1">
      <c r="A192" s="234" t="s">
        <v>206</v>
      </c>
      <c r="B192" s="230" t="s">
        <v>243</v>
      </c>
      <c r="C192" s="230" t="s">
        <v>194</v>
      </c>
      <c r="D192" s="230"/>
      <c r="E192" s="230"/>
      <c r="F192" s="231"/>
      <c r="G192" s="242">
        <f>G193</f>
        <v>0</v>
      </c>
    </row>
    <row r="193" spans="1:7" s="94" customFormat="1" ht="30" hidden="1">
      <c r="A193" s="234" t="s">
        <v>207</v>
      </c>
      <c r="B193" s="230" t="s">
        <v>243</v>
      </c>
      <c r="C193" s="230" t="s">
        <v>194</v>
      </c>
      <c r="D193" s="230" t="s">
        <v>190</v>
      </c>
      <c r="E193" s="230"/>
      <c r="F193" s="231"/>
      <c r="G193" s="242">
        <f>G194</f>
        <v>0</v>
      </c>
    </row>
    <row r="194" spans="1:7" s="94" customFormat="1" ht="15" hidden="1">
      <c r="A194" s="236" t="s">
        <v>305</v>
      </c>
      <c r="B194" s="230" t="s">
        <v>243</v>
      </c>
      <c r="C194" s="230" t="s">
        <v>194</v>
      </c>
      <c r="D194" s="230" t="s">
        <v>190</v>
      </c>
      <c r="E194" s="230" t="s">
        <v>654</v>
      </c>
      <c r="F194" s="231"/>
      <c r="G194" s="242">
        <f>G195</f>
        <v>0</v>
      </c>
    </row>
    <row r="195" spans="1:7" s="94" customFormat="1" ht="60" hidden="1">
      <c r="A195" s="236" t="s">
        <v>822</v>
      </c>
      <c r="B195" s="230" t="s">
        <v>243</v>
      </c>
      <c r="C195" s="230" t="s">
        <v>194</v>
      </c>
      <c r="D195" s="230" t="s">
        <v>190</v>
      </c>
      <c r="E195" s="230" t="s">
        <v>764</v>
      </c>
      <c r="F195" s="231"/>
      <c r="G195" s="242">
        <f>G196</f>
        <v>0</v>
      </c>
    </row>
    <row r="196" spans="1:7" s="94" customFormat="1" ht="15" hidden="1">
      <c r="A196" s="234" t="s">
        <v>228</v>
      </c>
      <c r="B196" s="230" t="s">
        <v>243</v>
      </c>
      <c r="C196" s="230" t="s">
        <v>194</v>
      </c>
      <c r="D196" s="230" t="s">
        <v>190</v>
      </c>
      <c r="E196" s="230" t="s">
        <v>764</v>
      </c>
      <c r="F196" s="231">
        <v>500</v>
      </c>
      <c r="G196" s="242"/>
    </row>
    <row r="197" spans="1:7" s="94" customFormat="1" ht="15" hidden="1">
      <c r="A197" s="234" t="s">
        <v>221</v>
      </c>
      <c r="B197" s="230" t="s">
        <v>243</v>
      </c>
      <c r="C197" s="230" t="s">
        <v>642</v>
      </c>
      <c r="D197" s="230"/>
      <c r="E197" s="230"/>
      <c r="F197" s="231"/>
      <c r="G197" s="242">
        <f>G198</f>
        <v>0</v>
      </c>
    </row>
    <row r="198" spans="1:7" s="94" customFormat="1" ht="15" hidden="1">
      <c r="A198" s="234" t="s">
        <v>830</v>
      </c>
      <c r="B198" s="230" t="s">
        <v>243</v>
      </c>
      <c r="C198" s="230" t="s">
        <v>642</v>
      </c>
      <c r="D198" s="230" t="s">
        <v>187</v>
      </c>
      <c r="E198" s="230"/>
      <c r="F198" s="231"/>
      <c r="G198" s="242">
        <f>G199</f>
        <v>0</v>
      </c>
    </row>
    <row r="199" spans="1:7" s="94" customFormat="1" ht="15" hidden="1">
      <c r="A199" s="234" t="s">
        <v>305</v>
      </c>
      <c r="B199" s="230" t="s">
        <v>243</v>
      </c>
      <c r="C199" s="230" t="s">
        <v>642</v>
      </c>
      <c r="D199" s="230" t="s">
        <v>187</v>
      </c>
      <c r="E199" s="230" t="s">
        <v>654</v>
      </c>
      <c r="F199" s="231"/>
      <c r="G199" s="242">
        <f>G200</f>
        <v>0</v>
      </c>
    </row>
    <row r="200" spans="1:7" s="94" customFormat="1" ht="60" hidden="1">
      <c r="A200" s="236" t="s">
        <v>822</v>
      </c>
      <c r="B200" s="230" t="s">
        <v>243</v>
      </c>
      <c r="C200" s="230" t="s">
        <v>642</v>
      </c>
      <c r="D200" s="230" t="s">
        <v>187</v>
      </c>
      <c r="E200" s="230" t="s">
        <v>764</v>
      </c>
      <c r="F200" s="231"/>
      <c r="G200" s="242">
        <f>G201</f>
        <v>0</v>
      </c>
    </row>
    <row r="201" spans="1:7" s="94" customFormat="1" ht="15" hidden="1">
      <c r="A201" s="234" t="s">
        <v>228</v>
      </c>
      <c r="B201" s="230" t="s">
        <v>243</v>
      </c>
      <c r="C201" s="230" t="s">
        <v>642</v>
      </c>
      <c r="D201" s="230" t="s">
        <v>187</v>
      </c>
      <c r="E201" s="230" t="s">
        <v>764</v>
      </c>
      <c r="F201" s="231">
        <v>500</v>
      </c>
      <c r="G201" s="242"/>
    </row>
    <row r="202" spans="1:7" s="94" customFormat="1" ht="15">
      <c r="A202" s="234" t="s">
        <v>221</v>
      </c>
      <c r="B202" s="230" t="s">
        <v>243</v>
      </c>
      <c r="C202" s="230" t="s">
        <v>642</v>
      </c>
      <c r="D202" s="230"/>
      <c r="E202" s="230"/>
      <c r="F202" s="231"/>
      <c r="G202" s="242">
        <f>G203</f>
        <v>17.6</v>
      </c>
    </row>
    <row r="203" spans="1:7" s="94" customFormat="1" ht="15">
      <c r="A203" s="236" t="s">
        <v>222</v>
      </c>
      <c r="B203" s="230" t="s">
        <v>243</v>
      </c>
      <c r="C203" s="230" t="s">
        <v>642</v>
      </c>
      <c r="D203" s="230" t="s">
        <v>190</v>
      </c>
      <c r="E203" s="230"/>
      <c r="F203" s="231"/>
      <c r="G203" s="242">
        <f>G204</f>
        <v>17.6</v>
      </c>
    </row>
    <row r="204" spans="1:7" s="94" customFormat="1" ht="15">
      <c r="A204" s="234" t="s">
        <v>305</v>
      </c>
      <c r="B204" s="230" t="s">
        <v>243</v>
      </c>
      <c r="C204" s="230" t="s">
        <v>642</v>
      </c>
      <c r="D204" s="230" t="s">
        <v>190</v>
      </c>
      <c r="E204" s="230" t="s">
        <v>654</v>
      </c>
      <c r="F204" s="231"/>
      <c r="G204" s="242">
        <f>G205</f>
        <v>17.6</v>
      </c>
    </row>
    <row r="205" spans="1:7" s="94" customFormat="1" ht="60">
      <c r="A205" s="236" t="s">
        <v>822</v>
      </c>
      <c r="B205" s="230" t="s">
        <v>243</v>
      </c>
      <c r="C205" s="230" t="s">
        <v>642</v>
      </c>
      <c r="D205" s="230" t="s">
        <v>190</v>
      </c>
      <c r="E205" s="230" t="s">
        <v>764</v>
      </c>
      <c r="F205" s="231"/>
      <c r="G205" s="242">
        <f>G206</f>
        <v>17.6</v>
      </c>
    </row>
    <row r="206" spans="1:7" s="94" customFormat="1" ht="15">
      <c r="A206" s="234" t="s">
        <v>228</v>
      </c>
      <c r="B206" s="230" t="s">
        <v>243</v>
      </c>
      <c r="C206" s="230" t="s">
        <v>642</v>
      </c>
      <c r="D206" s="230" t="s">
        <v>190</v>
      </c>
      <c r="E206" s="230" t="s">
        <v>764</v>
      </c>
      <c r="F206" s="231">
        <v>500</v>
      </c>
      <c r="G206" s="242">
        <v>17.6</v>
      </c>
    </row>
    <row r="207" spans="1:7" s="93" customFormat="1" ht="30">
      <c r="A207" s="236" t="s">
        <v>245</v>
      </c>
      <c r="B207" s="230">
        <v>995</v>
      </c>
      <c r="C207" s="230">
        <v>14</v>
      </c>
      <c r="D207" s="230"/>
      <c r="E207" s="70"/>
      <c r="F207" s="71"/>
      <c r="G207" s="242">
        <f>G208+G216</f>
        <v>23235.4</v>
      </c>
    </row>
    <row r="208" spans="1:7" s="93" customFormat="1" ht="30">
      <c r="A208" s="236" t="s">
        <v>246</v>
      </c>
      <c r="B208" s="230">
        <v>995</v>
      </c>
      <c r="C208" s="230">
        <v>14</v>
      </c>
      <c r="D208" s="230" t="s">
        <v>187</v>
      </c>
      <c r="E208" s="100"/>
      <c r="F208" s="101"/>
      <c r="G208" s="242">
        <f>G209</f>
        <v>22705.5</v>
      </c>
    </row>
    <row r="209" spans="1:7" s="93" customFormat="1" ht="15.75">
      <c r="A209" s="96" t="s">
        <v>305</v>
      </c>
      <c r="B209" s="230">
        <v>995</v>
      </c>
      <c r="C209" s="230"/>
      <c r="D209" s="230"/>
      <c r="E209" s="230">
        <v>9900000000</v>
      </c>
      <c r="F209" s="101"/>
      <c r="G209" s="242">
        <f>G210+G212+G214</f>
        <v>22705.5</v>
      </c>
    </row>
    <row r="210" spans="1:7" s="93" customFormat="1" ht="60">
      <c r="A210" s="83" t="s">
        <v>460</v>
      </c>
      <c r="B210" s="230" t="s">
        <v>243</v>
      </c>
      <c r="C210" s="230">
        <v>14</v>
      </c>
      <c r="D210" s="230" t="s">
        <v>187</v>
      </c>
      <c r="E210" s="230">
        <v>9900025040</v>
      </c>
      <c r="F210" s="231"/>
      <c r="G210" s="242"/>
    </row>
    <row r="211" spans="1:7" s="93" customFormat="1" ht="15">
      <c r="A211" s="236" t="s">
        <v>228</v>
      </c>
      <c r="B211" s="230">
        <v>995</v>
      </c>
      <c r="C211" s="230">
        <v>14</v>
      </c>
      <c r="D211" s="230" t="s">
        <v>187</v>
      </c>
      <c r="E211" s="230">
        <v>9900025040</v>
      </c>
      <c r="F211" s="231">
        <v>500</v>
      </c>
      <c r="G211" s="242"/>
    </row>
    <row r="212" spans="1:7" s="93" customFormat="1" ht="90">
      <c r="A212" s="236" t="s">
        <v>455</v>
      </c>
      <c r="B212" s="230" t="s">
        <v>243</v>
      </c>
      <c r="C212" s="230">
        <v>14</v>
      </c>
      <c r="D212" s="230" t="s">
        <v>187</v>
      </c>
      <c r="E212" s="230">
        <v>9900080040</v>
      </c>
      <c r="F212" s="231"/>
      <c r="G212" s="242">
        <f>G213</f>
        <v>22027.1</v>
      </c>
    </row>
    <row r="213" spans="1:7" s="93" customFormat="1" ht="15">
      <c r="A213" s="236" t="s">
        <v>228</v>
      </c>
      <c r="B213" s="230">
        <v>995</v>
      </c>
      <c r="C213" s="230">
        <v>14</v>
      </c>
      <c r="D213" s="230" t="s">
        <v>187</v>
      </c>
      <c r="E213" s="230">
        <v>9900080040</v>
      </c>
      <c r="F213" s="231">
        <v>500</v>
      </c>
      <c r="G213" s="242">
        <v>22027.1</v>
      </c>
    </row>
    <row r="214" spans="1:7" s="93" customFormat="1" ht="120">
      <c r="A214" s="106" t="s">
        <v>390</v>
      </c>
      <c r="B214" s="230" t="s">
        <v>243</v>
      </c>
      <c r="C214" s="230">
        <v>14</v>
      </c>
      <c r="D214" s="230" t="s">
        <v>187</v>
      </c>
      <c r="E214" s="230">
        <v>9900080060</v>
      </c>
      <c r="F214" s="231"/>
      <c r="G214" s="242">
        <f>G215</f>
        <v>678.4</v>
      </c>
    </row>
    <row r="215" spans="1:7" s="93" customFormat="1" ht="15">
      <c r="A215" s="236" t="s">
        <v>228</v>
      </c>
      <c r="B215" s="230">
        <v>995</v>
      </c>
      <c r="C215" s="230">
        <v>14</v>
      </c>
      <c r="D215" s="230" t="s">
        <v>187</v>
      </c>
      <c r="E215" s="230">
        <v>9900080060</v>
      </c>
      <c r="F215" s="231">
        <v>500</v>
      </c>
      <c r="G215" s="242">
        <v>678.4</v>
      </c>
    </row>
    <row r="216" spans="1:7" s="93" customFormat="1" ht="15">
      <c r="A216" s="236" t="s">
        <v>456</v>
      </c>
      <c r="B216" s="230">
        <v>995</v>
      </c>
      <c r="C216" s="230">
        <v>14</v>
      </c>
      <c r="D216" s="230" t="s">
        <v>188</v>
      </c>
      <c r="E216" s="70"/>
      <c r="F216" s="71"/>
      <c r="G216" s="242">
        <f>G217</f>
        <v>529.9</v>
      </c>
    </row>
    <row r="217" spans="1:7" s="93" customFormat="1" ht="30">
      <c r="A217" s="83" t="s">
        <v>462</v>
      </c>
      <c r="B217" s="230">
        <v>995</v>
      </c>
      <c r="C217" s="230">
        <v>14</v>
      </c>
      <c r="D217" s="230" t="s">
        <v>188</v>
      </c>
      <c r="E217" s="230">
        <v>9900051702</v>
      </c>
      <c r="F217" s="231"/>
      <c r="G217" s="242">
        <f>G218</f>
        <v>529.9</v>
      </c>
    </row>
    <row r="218" spans="1:7" s="93" customFormat="1" ht="15">
      <c r="A218" s="236" t="s">
        <v>228</v>
      </c>
      <c r="B218" s="230">
        <v>995</v>
      </c>
      <c r="C218" s="230">
        <v>14</v>
      </c>
      <c r="D218" s="230" t="s">
        <v>188</v>
      </c>
      <c r="E218" s="230">
        <v>9900051702</v>
      </c>
      <c r="F218" s="231">
        <v>500</v>
      </c>
      <c r="G218" s="242">
        <v>529.9</v>
      </c>
    </row>
    <row r="219" spans="1:7" ht="31.5">
      <c r="A219" s="99" t="s">
        <v>471</v>
      </c>
      <c r="B219" s="237" t="s">
        <v>237</v>
      </c>
      <c r="C219" s="237"/>
      <c r="D219" s="237"/>
      <c r="E219" s="237"/>
      <c r="F219" s="238"/>
      <c r="G219" s="241">
        <f>G220+G310+G315+G330+G359+G375+G381+G413+G420+G438+G446+G452</f>
        <v>180703.28999999998</v>
      </c>
    </row>
    <row r="220" spans="1:7" ht="15">
      <c r="A220" s="236" t="s">
        <v>186</v>
      </c>
      <c r="B220" s="230" t="s">
        <v>237</v>
      </c>
      <c r="C220" s="230" t="s">
        <v>187</v>
      </c>
      <c r="D220" s="230"/>
      <c r="E220" s="230"/>
      <c r="F220" s="231"/>
      <c r="G220" s="242">
        <f>G221+G242+G248+G252</f>
        <v>35007.28</v>
      </c>
    </row>
    <row r="221" spans="1:7" ht="15">
      <c r="A221" s="236" t="s">
        <v>309</v>
      </c>
      <c r="B221" s="230" t="s">
        <v>237</v>
      </c>
      <c r="C221" s="230" t="s">
        <v>187</v>
      </c>
      <c r="D221" s="230" t="s">
        <v>192</v>
      </c>
      <c r="E221" s="230"/>
      <c r="F221" s="231"/>
      <c r="G221" s="242">
        <f>G222+G230+G235+G239</f>
        <v>11465.15</v>
      </c>
    </row>
    <row r="222" spans="1:7" ht="15.75">
      <c r="A222" s="96" t="s">
        <v>305</v>
      </c>
      <c r="B222" s="230" t="s">
        <v>237</v>
      </c>
      <c r="C222" s="230" t="s">
        <v>187</v>
      </c>
      <c r="D222" s="230" t="s">
        <v>192</v>
      </c>
      <c r="E222" s="230">
        <v>9900000000</v>
      </c>
      <c r="F222" s="231"/>
      <c r="G222" s="242">
        <f>G223+G228</f>
        <v>11463.35</v>
      </c>
    </row>
    <row r="223" spans="1:7" ht="15">
      <c r="A223" s="236" t="s">
        <v>191</v>
      </c>
      <c r="B223" s="230" t="s">
        <v>237</v>
      </c>
      <c r="C223" s="230" t="s">
        <v>187</v>
      </c>
      <c r="D223" s="230" t="s">
        <v>192</v>
      </c>
      <c r="E223" s="230">
        <v>9900002040</v>
      </c>
      <c r="F223" s="231"/>
      <c r="G223" s="242">
        <f>G224+G225+G227+G226</f>
        <v>11178.85</v>
      </c>
    </row>
    <row r="224" spans="1:7" ht="75">
      <c r="A224" s="234" t="s">
        <v>307</v>
      </c>
      <c r="B224" s="230" t="s">
        <v>237</v>
      </c>
      <c r="C224" s="230" t="s">
        <v>187</v>
      </c>
      <c r="D224" s="230" t="s">
        <v>192</v>
      </c>
      <c r="E224" s="230">
        <v>9900002040</v>
      </c>
      <c r="F224" s="231">
        <v>100</v>
      </c>
      <c r="G224" s="242">
        <v>7420.49</v>
      </c>
    </row>
    <row r="225" spans="1:7" ht="30">
      <c r="A225" s="234" t="s">
        <v>231</v>
      </c>
      <c r="B225" s="230" t="s">
        <v>237</v>
      </c>
      <c r="C225" s="230" t="s">
        <v>187</v>
      </c>
      <c r="D225" s="230" t="s">
        <v>192</v>
      </c>
      <c r="E225" s="230">
        <v>9900002040</v>
      </c>
      <c r="F225" s="231">
        <v>200</v>
      </c>
      <c r="G225" s="242">
        <v>3655</v>
      </c>
    </row>
    <row r="226" spans="1:7" ht="15">
      <c r="A226" s="254" t="s">
        <v>242</v>
      </c>
      <c r="B226" s="250" t="s">
        <v>237</v>
      </c>
      <c r="C226" s="250" t="s">
        <v>187</v>
      </c>
      <c r="D226" s="250" t="s">
        <v>192</v>
      </c>
      <c r="E226" s="250">
        <v>9900002040</v>
      </c>
      <c r="F226" s="251">
        <v>300</v>
      </c>
      <c r="G226" s="242">
        <v>29.36</v>
      </c>
    </row>
    <row r="227" spans="1:7" ht="15">
      <c r="A227" s="234" t="s">
        <v>232</v>
      </c>
      <c r="B227" s="230" t="s">
        <v>237</v>
      </c>
      <c r="C227" s="230" t="s">
        <v>187</v>
      </c>
      <c r="D227" s="230" t="s">
        <v>192</v>
      </c>
      <c r="E227" s="230">
        <v>9900002040</v>
      </c>
      <c r="F227" s="231">
        <v>800</v>
      </c>
      <c r="G227" s="242">
        <v>74</v>
      </c>
    </row>
    <row r="228" spans="1:7" ht="30">
      <c r="A228" s="236" t="s">
        <v>310</v>
      </c>
      <c r="B228" s="230" t="s">
        <v>237</v>
      </c>
      <c r="C228" s="230" t="s">
        <v>187</v>
      </c>
      <c r="D228" s="230" t="s">
        <v>192</v>
      </c>
      <c r="E228" s="230">
        <v>9900025240</v>
      </c>
      <c r="F228" s="231"/>
      <c r="G228" s="242">
        <f>G229</f>
        <v>284.5</v>
      </c>
    </row>
    <row r="229" spans="1:7" ht="75">
      <c r="A229" s="234" t="s">
        <v>307</v>
      </c>
      <c r="B229" s="230" t="s">
        <v>237</v>
      </c>
      <c r="C229" s="230" t="s">
        <v>187</v>
      </c>
      <c r="D229" s="230" t="s">
        <v>192</v>
      </c>
      <c r="E229" s="230">
        <v>9900025240</v>
      </c>
      <c r="F229" s="231">
        <v>100</v>
      </c>
      <c r="G229" s="242">
        <v>284.5</v>
      </c>
    </row>
    <row r="230" spans="1:7" ht="45" hidden="1">
      <c r="A230" s="236" t="s">
        <v>831</v>
      </c>
      <c r="B230" s="230" t="s">
        <v>237</v>
      </c>
      <c r="C230" s="230" t="s">
        <v>187</v>
      </c>
      <c r="D230" s="230" t="s">
        <v>192</v>
      </c>
      <c r="E230" s="230">
        <v>2700000000</v>
      </c>
      <c r="F230" s="231"/>
      <c r="G230" s="242">
        <f>G231</f>
        <v>0</v>
      </c>
    </row>
    <row r="231" spans="1:7" ht="60" hidden="1">
      <c r="A231" s="102" t="s">
        <v>311</v>
      </c>
      <c r="B231" s="230" t="s">
        <v>237</v>
      </c>
      <c r="C231" s="230" t="s">
        <v>187</v>
      </c>
      <c r="D231" s="230" t="s">
        <v>192</v>
      </c>
      <c r="E231" s="230">
        <v>2700100000</v>
      </c>
      <c r="F231" s="231"/>
      <c r="G231" s="242">
        <f>G232</f>
        <v>0</v>
      </c>
    </row>
    <row r="232" spans="1:7" ht="15" hidden="1">
      <c r="A232" s="102" t="s">
        <v>312</v>
      </c>
      <c r="B232" s="230" t="s">
        <v>237</v>
      </c>
      <c r="C232" s="230" t="s">
        <v>187</v>
      </c>
      <c r="D232" s="230" t="s">
        <v>192</v>
      </c>
      <c r="E232" s="230">
        <v>2700112043</v>
      </c>
      <c r="F232" s="231"/>
      <c r="G232" s="242">
        <f>G233</f>
        <v>0</v>
      </c>
    </row>
    <row r="233" spans="1:7" ht="18" customHeight="1" hidden="1">
      <c r="A233" s="296" t="s">
        <v>231</v>
      </c>
      <c r="B233" s="277" t="s">
        <v>237</v>
      </c>
      <c r="C233" s="277" t="s">
        <v>187</v>
      </c>
      <c r="D233" s="277" t="s">
        <v>192</v>
      </c>
      <c r="E233" s="277">
        <v>2700112043</v>
      </c>
      <c r="F233" s="278">
        <v>200</v>
      </c>
      <c r="G233" s="297"/>
    </row>
    <row r="234" spans="1:7" ht="15" hidden="1">
      <c r="A234" s="296"/>
      <c r="B234" s="277"/>
      <c r="C234" s="277"/>
      <c r="D234" s="277"/>
      <c r="E234" s="277"/>
      <c r="F234" s="278"/>
      <c r="G234" s="297"/>
    </row>
    <row r="235" spans="1:7" ht="45" hidden="1">
      <c r="A235" s="236" t="s">
        <v>451</v>
      </c>
      <c r="B235" s="230" t="s">
        <v>237</v>
      </c>
      <c r="C235" s="230" t="s">
        <v>187</v>
      </c>
      <c r="D235" s="230" t="s">
        <v>192</v>
      </c>
      <c r="E235" s="230">
        <v>1200000000</v>
      </c>
      <c r="F235" s="101"/>
      <c r="G235" s="242">
        <f>G236</f>
        <v>0</v>
      </c>
    </row>
    <row r="236" spans="1:7" ht="45" hidden="1">
      <c r="A236" s="102" t="s">
        <v>313</v>
      </c>
      <c r="B236" s="230" t="s">
        <v>237</v>
      </c>
      <c r="C236" s="230" t="s">
        <v>187</v>
      </c>
      <c r="D236" s="230" t="s">
        <v>192</v>
      </c>
      <c r="E236" s="230">
        <v>1200100000</v>
      </c>
      <c r="F236" s="231"/>
      <c r="G236" s="242">
        <f>G237</f>
        <v>0</v>
      </c>
    </row>
    <row r="237" spans="1:7" ht="45" hidden="1">
      <c r="A237" s="102" t="s">
        <v>314</v>
      </c>
      <c r="B237" s="230" t="s">
        <v>237</v>
      </c>
      <c r="C237" s="230" t="s">
        <v>187</v>
      </c>
      <c r="D237" s="230" t="s">
        <v>192</v>
      </c>
      <c r="E237" s="230">
        <v>1200142044</v>
      </c>
      <c r="F237" s="231"/>
      <c r="G237" s="242">
        <f>G238</f>
        <v>0</v>
      </c>
    </row>
    <row r="238" spans="1:7" ht="30" hidden="1">
      <c r="A238" s="236" t="s">
        <v>231</v>
      </c>
      <c r="B238" s="230" t="s">
        <v>237</v>
      </c>
      <c r="C238" s="230" t="s">
        <v>187</v>
      </c>
      <c r="D238" s="230" t="s">
        <v>192</v>
      </c>
      <c r="E238" s="230">
        <v>1200142044</v>
      </c>
      <c r="F238" s="231">
        <v>200</v>
      </c>
      <c r="G238" s="242"/>
    </row>
    <row r="239" spans="1:7" ht="30">
      <c r="A239" s="232" t="s">
        <v>832</v>
      </c>
      <c r="B239" s="230" t="s">
        <v>237</v>
      </c>
      <c r="C239" s="230" t="s">
        <v>187</v>
      </c>
      <c r="D239" s="230" t="s">
        <v>192</v>
      </c>
      <c r="E239" s="230" t="s">
        <v>759</v>
      </c>
      <c r="F239" s="231"/>
      <c r="G239" s="242">
        <f>G240</f>
        <v>1.8</v>
      </c>
    </row>
    <row r="240" spans="1:7" ht="75">
      <c r="A240" s="232" t="s">
        <v>763</v>
      </c>
      <c r="B240" s="230" t="s">
        <v>237</v>
      </c>
      <c r="C240" s="230" t="s">
        <v>187</v>
      </c>
      <c r="D240" s="230" t="s">
        <v>192</v>
      </c>
      <c r="E240" s="230" t="s">
        <v>760</v>
      </c>
      <c r="F240" s="231"/>
      <c r="G240" s="242">
        <f>G241</f>
        <v>1.8</v>
      </c>
    </row>
    <row r="241" spans="1:7" ht="75">
      <c r="A241" s="229" t="s">
        <v>230</v>
      </c>
      <c r="B241" s="230" t="s">
        <v>237</v>
      </c>
      <c r="C241" s="230" t="s">
        <v>187</v>
      </c>
      <c r="D241" s="230" t="s">
        <v>192</v>
      </c>
      <c r="E241" s="230" t="s">
        <v>760</v>
      </c>
      <c r="F241" s="231">
        <v>100</v>
      </c>
      <c r="G241" s="242">
        <v>1.8</v>
      </c>
    </row>
    <row r="242" spans="1:7" ht="15.75" hidden="1">
      <c r="A242" s="234" t="s">
        <v>316</v>
      </c>
      <c r="B242" s="230" t="s">
        <v>237</v>
      </c>
      <c r="C242" s="230" t="s">
        <v>187</v>
      </c>
      <c r="D242" s="230" t="s">
        <v>193</v>
      </c>
      <c r="E242" s="230"/>
      <c r="F242" s="101"/>
      <c r="G242" s="242">
        <f>G243</f>
        <v>0</v>
      </c>
    </row>
    <row r="243" spans="1:7" ht="15.75" hidden="1">
      <c r="A243" s="107" t="s">
        <v>305</v>
      </c>
      <c r="B243" s="230" t="s">
        <v>237</v>
      </c>
      <c r="C243" s="230" t="s">
        <v>187</v>
      </c>
      <c r="D243" s="230" t="s">
        <v>193</v>
      </c>
      <c r="E243" s="230">
        <v>9900000000</v>
      </c>
      <c r="F243" s="101"/>
      <c r="G243" s="242">
        <f>G244</f>
        <v>0</v>
      </c>
    </row>
    <row r="244" spans="1:7" ht="15" customHeight="1" hidden="1">
      <c r="A244" s="296" t="s">
        <v>317</v>
      </c>
      <c r="B244" s="277" t="s">
        <v>237</v>
      </c>
      <c r="C244" s="277" t="s">
        <v>187</v>
      </c>
      <c r="D244" s="277" t="s">
        <v>193</v>
      </c>
      <c r="E244" s="277">
        <v>9900051200</v>
      </c>
      <c r="F244" s="278"/>
      <c r="G244" s="297">
        <f>G246</f>
        <v>0</v>
      </c>
    </row>
    <row r="245" spans="1:7" ht="27.75" customHeight="1" hidden="1">
      <c r="A245" s="296"/>
      <c r="B245" s="277"/>
      <c r="C245" s="277"/>
      <c r="D245" s="277"/>
      <c r="E245" s="277"/>
      <c r="F245" s="278"/>
      <c r="G245" s="297"/>
    </row>
    <row r="246" spans="1:7" ht="30.75" customHeight="1" hidden="1">
      <c r="A246" s="95" t="s">
        <v>231</v>
      </c>
      <c r="B246" s="230" t="s">
        <v>237</v>
      </c>
      <c r="C246" s="230" t="s">
        <v>187</v>
      </c>
      <c r="D246" s="230" t="s">
        <v>193</v>
      </c>
      <c r="E246" s="277">
        <v>9900051200</v>
      </c>
      <c r="F246" s="231">
        <v>200</v>
      </c>
      <c r="G246" s="297"/>
    </row>
    <row r="247" spans="1:7" ht="15.75" customHeight="1" hidden="1">
      <c r="A247" s="95"/>
      <c r="B247" s="230" t="s">
        <v>237</v>
      </c>
      <c r="C247" s="230" t="s">
        <v>187</v>
      </c>
      <c r="D247" s="230" t="s">
        <v>193</v>
      </c>
      <c r="E247" s="277"/>
      <c r="F247" s="231">
        <v>200</v>
      </c>
      <c r="G247" s="297"/>
    </row>
    <row r="248" spans="1:7" ht="15.75">
      <c r="A248" s="96" t="s">
        <v>319</v>
      </c>
      <c r="B248" s="230" t="s">
        <v>237</v>
      </c>
      <c r="C248" s="230" t="s">
        <v>187</v>
      </c>
      <c r="D248" s="230">
        <v>11</v>
      </c>
      <c r="E248" s="230"/>
      <c r="F248" s="231"/>
      <c r="G248" s="242">
        <f>G249</f>
        <v>3483.41</v>
      </c>
    </row>
    <row r="249" spans="1:7" ht="15">
      <c r="A249" s="236" t="s">
        <v>320</v>
      </c>
      <c r="B249" s="230" t="s">
        <v>237</v>
      </c>
      <c r="C249" s="230" t="s">
        <v>187</v>
      </c>
      <c r="D249" s="230">
        <v>11</v>
      </c>
      <c r="E249" s="230">
        <v>9900000000</v>
      </c>
      <c r="F249" s="231"/>
      <c r="G249" s="242">
        <f>G250</f>
        <v>3483.41</v>
      </c>
    </row>
    <row r="250" spans="1:7" ht="15.75">
      <c r="A250" s="96" t="s">
        <v>305</v>
      </c>
      <c r="B250" s="230" t="s">
        <v>237</v>
      </c>
      <c r="C250" s="230" t="s">
        <v>187</v>
      </c>
      <c r="D250" s="230">
        <v>11</v>
      </c>
      <c r="E250" s="230">
        <v>9900007411</v>
      </c>
      <c r="F250" s="231"/>
      <c r="G250" s="242">
        <f>G251</f>
        <v>3483.41</v>
      </c>
    </row>
    <row r="251" spans="1:7" ht="15">
      <c r="A251" s="236" t="s">
        <v>232</v>
      </c>
      <c r="B251" s="230" t="s">
        <v>237</v>
      </c>
      <c r="C251" s="230" t="s">
        <v>187</v>
      </c>
      <c r="D251" s="230">
        <v>11</v>
      </c>
      <c r="E251" s="230">
        <v>9900007411</v>
      </c>
      <c r="F251" s="231">
        <v>800</v>
      </c>
      <c r="G251" s="242">
        <v>3483.41</v>
      </c>
    </row>
    <row r="252" spans="1:7" ht="15">
      <c r="A252" s="236" t="s">
        <v>321</v>
      </c>
      <c r="B252" s="230" t="s">
        <v>237</v>
      </c>
      <c r="C252" s="230" t="s">
        <v>187</v>
      </c>
      <c r="D252" s="230">
        <v>13</v>
      </c>
      <c r="E252" s="85"/>
      <c r="F252" s="86"/>
      <c r="G252" s="242">
        <f>G261+G287+G297+G292+G306+G253+G257</f>
        <v>20058.72</v>
      </c>
    </row>
    <row r="253" spans="1:7" ht="45">
      <c r="A253" s="249" t="s">
        <v>971</v>
      </c>
      <c r="B253" s="250" t="s">
        <v>237</v>
      </c>
      <c r="C253" s="250" t="s">
        <v>187</v>
      </c>
      <c r="D253" s="250">
        <v>13</v>
      </c>
      <c r="E253" s="250" t="s">
        <v>716</v>
      </c>
      <c r="F253" s="86"/>
      <c r="G253" s="242">
        <f>G254</f>
        <v>20</v>
      </c>
    </row>
    <row r="254" spans="1:7" ht="30">
      <c r="A254" s="255" t="s">
        <v>968</v>
      </c>
      <c r="B254" s="250" t="s">
        <v>237</v>
      </c>
      <c r="C254" s="250" t="s">
        <v>187</v>
      </c>
      <c r="D254" s="250">
        <v>13</v>
      </c>
      <c r="E254" s="250" t="s">
        <v>717</v>
      </c>
      <c r="F254" s="251"/>
      <c r="G254" s="242">
        <f>G255</f>
        <v>20</v>
      </c>
    </row>
    <row r="255" spans="1:7" ht="30">
      <c r="A255" s="255" t="s">
        <v>969</v>
      </c>
      <c r="B255" s="250" t="s">
        <v>237</v>
      </c>
      <c r="C255" s="250" t="s">
        <v>187</v>
      </c>
      <c r="D255" s="250">
        <v>13</v>
      </c>
      <c r="E255" s="250" t="s">
        <v>718</v>
      </c>
      <c r="F255" s="251"/>
      <c r="G255" s="242">
        <f>G256</f>
        <v>20</v>
      </c>
    </row>
    <row r="256" spans="1:7" ht="30">
      <c r="A256" s="95" t="s">
        <v>231</v>
      </c>
      <c r="B256" s="250" t="s">
        <v>237</v>
      </c>
      <c r="C256" s="250" t="s">
        <v>187</v>
      </c>
      <c r="D256" s="250">
        <v>13</v>
      </c>
      <c r="E256" s="250" t="s">
        <v>718</v>
      </c>
      <c r="F256" s="251">
        <v>200</v>
      </c>
      <c r="G256" s="242">
        <v>20</v>
      </c>
    </row>
    <row r="257" spans="1:7" ht="45">
      <c r="A257" s="249" t="s">
        <v>972</v>
      </c>
      <c r="B257" s="250" t="s">
        <v>237</v>
      </c>
      <c r="C257" s="250" t="s">
        <v>187</v>
      </c>
      <c r="D257" s="250">
        <v>13</v>
      </c>
      <c r="E257" s="250" t="s">
        <v>722</v>
      </c>
      <c r="F257" s="251"/>
      <c r="G257" s="242">
        <f>G258</f>
        <v>10</v>
      </c>
    </row>
    <row r="258" spans="1:7" ht="45">
      <c r="A258" s="95" t="s">
        <v>970</v>
      </c>
      <c r="B258" s="250" t="s">
        <v>237</v>
      </c>
      <c r="C258" s="250" t="s">
        <v>187</v>
      </c>
      <c r="D258" s="250">
        <v>13</v>
      </c>
      <c r="E258" s="250" t="s">
        <v>723</v>
      </c>
      <c r="F258" s="251"/>
      <c r="G258" s="242">
        <f>G259</f>
        <v>10</v>
      </c>
    </row>
    <row r="259" spans="1:7" ht="15">
      <c r="A259" s="95" t="s">
        <v>312</v>
      </c>
      <c r="B259" s="250" t="s">
        <v>237</v>
      </c>
      <c r="C259" s="250" t="s">
        <v>187</v>
      </c>
      <c r="D259" s="250">
        <v>13</v>
      </c>
      <c r="E259" s="250" t="s">
        <v>724</v>
      </c>
      <c r="F259" s="251"/>
      <c r="G259" s="242">
        <f>G260</f>
        <v>10</v>
      </c>
    </row>
    <row r="260" spans="1:7" ht="30">
      <c r="A260" s="95" t="s">
        <v>231</v>
      </c>
      <c r="B260" s="250" t="s">
        <v>237</v>
      </c>
      <c r="C260" s="250" t="s">
        <v>187</v>
      </c>
      <c r="D260" s="250">
        <v>13</v>
      </c>
      <c r="E260" s="250" t="s">
        <v>724</v>
      </c>
      <c r="F260" s="251">
        <v>200</v>
      </c>
      <c r="G260" s="242">
        <v>10</v>
      </c>
    </row>
    <row r="261" spans="1:7" ht="15.75">
      <c r="A261" s="96" t="s">
        <v>305</v>
      </c>
      <c r="B261" s="230" t="s">
        <v>237</v>
      </c>
      <c r="C261" s="230" t="s">
        <v>187</v>
      </c>
      <c r="D261" s="230">
        <v>13</v>
      </c>
      <c r="E261" s="230">
        <v>9900000000</v>
      </c>
      <c r="F261" s="86"/>
      <c r="G261" s="242">
        <f>G262+G264+G268+G271+G274+G276+G278+G281+G304</f>
        <v>18622.22</v>
      </c>
    </row>
    <row r="262" spans="1:7" ht="15">
      <c r="A262" s="236" t="s">
        <v>236</v>
      </c>
      <c r="B262" s="230" t="s">
        <v>237</v>
      </c>
      <c r="C262" s="230" t="s">
        <v>187</v>
      </c>
      <c r="D262" s="230">
        <v>13</v>
      </c>
      <c r="E262" s="230">
        <v>9900002950</v>
      </c>
      <c r="F262" s="231"/>
      <c r="G262" s="242">
        <f>G263</f>
        <v>166</v>
      </c>
    </row>
    <row r="263" spans="1:7" ht="15">
      <c r="A263" s="236" t="s">
        <v>232</v>
      </c>
      <c r="B263" s="230" t="s">
        <v>237</v>
      </c>
      <c r="C263" s="230" t="s">
        <v>187</v>
      </c>
      <c r="D263" s="230">
        <v>13</v>
      </c>
      <c r="E263" s="230">
        <v>9900002950</v>
      </c>
      <c r="F263" s="231">
        <v>800</v>
      </c>
      <c r="G263" s="242">
        <v>166</v>
      </c>
    </row>
    <row r="264" spans="1:7" ht="15">
      <c r="A264" s="236" t="s">
        <v>324</v>
      </c>
      <c r="B264" s="230" t="s">
        <v>237</v>
      </c>
      <c r="C264" s="230" t="s">
        <v>187</v>
      </c>
      <c r="D264" s="230">
        <v>13</v>
      </c>
      <c r="E264" s="230">
        <v>9900059300</v>
      </c>
      <c r="F264" s="231"/>
      <c r="G264" s="242">
        <f>G265+G266+G267</f>
        <v>1284.2</v>
      </c>
    </row>
    <row r="265" spans="1:7" ht="75">
      <c r="A265" s="234" t="s">
        <v>307</v>
      </c>
      <c r="B265" s="230" t="s">
        <v>237</v>
      </c>
      <c r="C265" s="230" t="s">
        <v>187</v>
      </c>
      <c r="D265" s="230">
        <v>13</v>
      </c>
      <c r="E265" s="230">
        <v>9900059300</v>
      </c>
      <c r="F265" s="231">
        <v>100</v>
      </c>
      <c r="G265" s="242">
        <v>770.78</v>
      </c>
    </row>
    <row r="266" spans="1:7" ht="30">
      <c r="A266" s="234" t="s">
        <v>231</v>
      </c>
      <c r="B266" s="230" t="s">
        <v>237</v>
      </c>
      <c r="C266" s="230" t="s">
        <v>187</v>
      </c>
      <c r="D266" s="230">
        <v>13</v>
      </c>
      <c r="E266" s="230">
        <v>9900059300</v>
      </c>
      <c r="F266" s="231">
        <v>200</v>
      </c>
      <c r="G266" s="242">
        <v>496.42</v>
      </c>
    </row>
    <row r="267" spans="1:7" ht="15">
      <c r="A267" s="236" t="s">
        <v>228</v>
      </c>
      <c r="B267" s="230" t="s">
        <v>237</v>
      </c>
      <c r="C267" s="230" t="s">
        <v>187</v>
      </c>
      <c r="D267" s="230">
        <v>13</v>
      </c>
      <c r="E267" s="230">
        <v>9900059300</v>
      </c>
      <c r="F267" s="231">
        <v>500</v>
      </c>
      <c r="G267" s="242">
        <v>17</v>
      </c>
    </row>
    <row r="268" spans="1:7" ht="30">
      <c r="A268" s="236" t="s">
        <v>325</v>
      </c>
      <c r="B268" s="230" t="s">
        <v>237</v>
      </c>
      <c r="C268" s="230" t="s">
        <v>187</v>
      </c>
      <c r="D268" s="230">
        <v>13</v>
      </c>
      <c r="E268" s="230">
        <v>9900025260</v>
      </c>
      <c r="F268" s="108"/>
      <c r="G268" s="242">
        <f>G269+G270</f>
        <v>505.8</v>
      </c>
    </row>
    <row r="269" spans="1:7" ht="75">
      <c r="A269" s="234" t="s">
        <v>307</v>
      </c>
      <c r="B269" s="230" t="s">
        <v>237</v>
      </c>
      <c r="C269" s="230" t="s">
        <v>187</v>
      </c>
      <c r="D269" s="230">
        <v>13</v>
      </c>
      <c r="E269" s="230">
        <v>9900025260</v>
      </c>
      <c r="F269" s="231">
        <v>100</v>
      </c>
      <c r="G269" s="242">
        <v>400.41</v>
      </c>
    </row>
    <row r="270" spans="1:7" ht="30">
      <c r="A270" s="234" t="s">
        <v>231</v>
      </c>
      <c r="B270" s="230" t="s">
        <v>237</v>
      </c>
      <c r="C270" s="230" t="s">
        <v>187</v>
      </c>
      <c r="D270" s="230">
        <v>13</v>
      </c>
      <c r="E270" s="230">
        <v>9900025260</v>
      </c>
      <c r="F270" s="231">
        <v>200</v>
      </c>
      <c r="G270" s="242">
        <v>105.39</v>
      </c>
    </row>
    <row r="271" spans="1:7" ht="30">
      <c r="A271" s="236" t="s">
        <v>326</v>
      </c>
      <c r="B271" s="230" t="s">
        <v>237</v>
      </c>
      <c r="C271" s="230" t="s">
        <v>187</v>
      </c>
      <c r="D271" s="230">
        <v>13</v>
      </c>
      <c r="E271" s="230">
        <v>9900025270</v>
      </c>
      <c r="F271" s="108"/>
      <c r="G271" s="242">
        <f>G272+G273</f>
        <v>243.89999999999998</v>
      </c>
    </row>
    <row r="272" spans="1:7" ht="75">
      <c r="A272" s="234" t="s">
        <v>307</v>
      </c>
      <c r="B272" s="230" t="s">
        <v>237</v>
      </c>
      <c r="C272" s="230" t="s">
        <v>187</v>
      </c>
      <c r="D272" s="230">
        <v>13</v>
      </c>
      <c r="E272" s="230">
        <v>9900025270</v>
      </c>
      <c r="F272" s="231">
        <v>100</v>
      </c>
      <c r="G272" s="242">
        <v>192.6</v>
      </c>
    </row>
    <row r="273" spans="1:7" ht="30">
      <c r="A273" s="234" t="s">
        <v>231</v>
      </c>
      <c r="B273" s="230" t="s">
        <v>237</v>
      </c>
      <c r="C273" s="230" t="s">
        <v>187</v>
      </c>
      <c r="D273" s="230">
        <v>13</v>
      </c>
      <c r="E273" s="230">
        <v>9900025270</v>
      </c>
      <c r="F273" s="231">
        <v>200</v>
      </c>
      <c r="G273" s="242">
        <v>51.3</v>
      </c>
    </row>
    <row r="274" spans="1:7" ht="30">
      <c r="A274" s="236" t="s">
        <v>327</v>
      </c>
      <c r="B274" s="230" t="s">
        <v>237</v>
      </c>
      <c r="C274" s="230" t="s">
        <v>187</v>
      </c>
      <c r="D274" s="230">
        <v>13</v>
      </c>
      <c r="E274" s="230">
        <v>9900025340</v>
      </c>
      <c r="F274" s="108"/>
      <c r="G274" s="242">
        <f>G275</f>
        <v>42.4</v>
      </c>
    </row>
    <row r="275" spans="1:7" ht="30">
      <c r="A275" s="236" t="s">
        <v>231</v>
      </c>
      <c r="B275" s="230" t="s">
        <v>237</v>
      </c>
      <c r="C275" s="230" t="s">
        <v>187</v>
      </c>
      <c r="D275" s="230">
        <v>13</v>
      </c>
      <c r="E275" s="230">
        <v>9900025340</v>
      </c>
      <c r="F275" s="104">
        <v>200</v>
      </c>
      <c r="G275" s="242">
        <v>42.4</v>
      </c>
    </row>
    <row r="276" spans="1:7" ht="30">
      <c r="A276" s="236" t="s">
        <v>328</v>
      </c>
      <c r="B276" s="230" t="s">
        <v>237</v>
      </c>
      <c r="C276" s="230" t="s">
        <v>187</v>
      </c>
      <c r="D276" s="230">
        <v>13</v>
      </c>
      <c r="E276" s="230">
        <v>9900025350</v>
      </c>
      <c r="F276" s="104"/>
      <c r="G276" s="242">
        <f>G277</f>
        <v>0.37</v>
      </c>
    </row>
    <row r="277" spans="1:7" ht="75">
      <c r="A277" s="236" t="s">
        <v>230</v>
      </c>
      <c r="B277" s="230" t="s">
        <v>237</v>
      </c>
      <c r="C277" s="230" t="s">
        <v>187</v>
      </c>
      <c r="D277" s="230">
        <v>13</v>
      </c>
      <c r="E277" s="230">
        <v>9900025350</v>
      </c>
      <c r="F277" s="104">
        <v>100</v>
      </c>
      <c r="G277" s="242">
        <v>0.37</v>
      </c>
    </row>
    <row r="278" spans="1:7" ht="30" hidden="1">
      <c r="A278" s="236" t="s">
        <v>481</v>
      </c>
      <c r="B278" s="230" t="s">
        <v>237</v>
      </c>
      <c r="C278" s="230" t="s">
        <v>187</v>
      </c>
      <c r="D278" s="230" t="s">
        <v>197</v>
      </c>
      <c r="E278" s="230" t="s">
        <v>833</v>
      </c>
      <c r="F278" s="104"/>
      <c r="G278" s="242">
        <f>G279+G280</f>
        <v>0</v>
      </c>
    </row>
    <row r="279" spans="1:7" ht="30" hidden="1">
      <c r="A279" s="236" t="s">
        <v>231</v>
      </c>
      <c r="B279" s="230" t="s">
        <v>237</v>
      </c>
      <c r="C279" s="230" t="s">
        <v>187</v>
      </c>
      <c r="D279" s="230" t="s">
        <v>197</v>
      </c>
      <c r="E279" s="230" t="s">
        <v>833</v>
      </c>
      <c r="F279" s="104">
        <v>200</v>
      </c>
      <c r="G279" s="242"/>
    </row>
    <row r="280" spans="1:7" ht="15" hidden="1">
      <c r="A280" s="236" t="s">
        <v>232</v>
      </c>
      <c r="B280" s="230" t="s">
        <v>237</v>
      </c>
      <c r="C280" s="230" t="s">
        <v>187</v>
      </c>
      <c r="D280" s="230" t="s">
        <v>197</v>
      </c>
      <c r="E280" s="230" t="s">
        <v>833</v>
      </c>
      <c r="F280" s="104">
        <v>800</v>
      </c>
      <c r="G280" s="242"/>
    </row>
    <row r="281" spans="1:7" s="93" customFormat="1" ht="30">
      <c r="A281" s="236" t="s">
        <v>196</v>
      </c>
      <c r="B281" s="230" t="s">
        <v>237</v>
      </c>
      <c r="C281" s="230" t="s">
        <v>187</v>
      </c>
      <c r="D281" s="230"/>
      <c r="E281" s="230"/>
      <c r="F281" s="231"/>
      <c r="G281" s="242">
        <f>G282</f>
        <v>16379.55</v>
      </c>
    </row>
    <row r="282" spans="1:7" s="93" customFormat="1" ht="15">
      <c r="A282" s="236" t="s">
        <v>195</v>
      </c>
      <c r="B282" s="230" t="s">
        <v>237</v>
      </c>
      <c r="C282" s="230" t="s">
        <v>187</v>
      </c>
      <c r="D282" s="230">
        <v>13</v>
      </c>
      <c r="E282" s="230"/>
      <c r="F282" s="231"/>
      <c r="G282" s="242">
        <f>G283+G284+G285+G286</f>
        <v>16379.55</v>
      </c>
    </row>
    <row r="283" spans="1:7" s="93" customFormat="1" ht="75">
      <c r="A283" s="234" t="s">
        <v>307</v>
      </c>
      <c r="B283" s="230" t="s">
        <v>237</v>
      </c>
      <c r="C283" s="230" t="s">
        <v>187</v>
      </c>
      <c r="D283" s="230">
        <v>13</v>
      </c>
      <c r="E283" s="230" t="s">
        <v>636</v>
      </c>
      <c r="F283" s="231">
        <v>100</v>
      </c>
      <c r="G283" s="242">
        <v>7147.62</v>
      </c>
    </row>
    <row r="284" spans="1:7" s="93" customFormat="1" ht="30">
      <c r="A284" s="234" t="s">
        <v>231</v>
      </c>
      <c r="B284" s="230" t="s">
        <v>237</v>
      </c>
      <c r="C284" s="230" t="s">
        <v>187</v>
      </c>
      <c r="D284" s="230">
        <v>13</v>
      </c>
      <c r="E284" s="230" t="s">
        <v>636</v>
      </c>
      <c r="F284" s="231">
        <v>200</v>
      </c>
      <c r="G284" s="242">
        <v>726.96</v>
      </c>
    </row>
    <row r="285" spans="1:7" s="93" customFormat="1" ht="30">
      <c r="A285" s="236" t="s">
        <v>244</v>
      </c>
      <c r="B285" s="230" t="s">
        <v>237</v>
      </c>
      <c r="C285" s="230" t="s">
        <v>187</v>
      </c>
      <c r="D285" s="230">
        <v>13</v>
      </c>
      <c r="E285" s="230" t="s">
        <v>636</v>
      </c>
      <c r="F285" s="231">
        <v>600</v>
      </c>
      <c r="G285" s="242">
        <v>8503.08</v>
      </c>
    </row>
    <row r="286" spans="1:7" s="93" customFormat="1" ht="15">
      <c r="A286" s="236" t="s">
        <v>232</v>
      </c>
      <c r="B286" s="230" t="s">
        <v>237</v>
      </c>
      <c r="C286" s="230" t="s">
        <v>187</v>
      </c>
      <c r="D286" s="230">
        <v>13</v>
      </c>
      <c r="E286" s="230" t="s">
        <v>636</v>
      </c>
      <c r="F286" s="231">
        <v>800</v>
      </c>
      <c r="G286" s="242">
        <v>1.89</v>
      </c>
    </row>
    <row r="287" spans="1:7" ht="30">
      <c r="A287" s="234" t="s">
        <v>329</v>
      </c>
      <c r="B287" s="230" t="s">
        <v>237</v>
      </c>
      <c r="C287" s="230" t="s">
        <v>187</v>
      </c>
      <c r="D287" s="230">
        <v>13</v>
      </c>
      <c r="E287" s="230" t="s">
        <v>394</v>
      </c>
      <c r="F287" s="108"/>
      <c r="G287" s="242">
        <f>G288</f>
        <v>713</v>
      </c>
    </row>
    <row r="288" spans="1:7" ht="30">
      <c r="A288" s="234" t="s">
        <v>472</v>
      </c>
      <c r="B288" s="230" t="s">
        <v>237</v>
      </c>
      <c r="C288" s="230" t="s">
        <v>187</v>
      </c>
      <c r="D288" s="230">
        <v>13</v>
      </c>
      <c r="E288" s="230" t="s">
        <v>396</v>
      </c>
      <c r="F288" s="108"/>
      <c r="G288" s="242">
        <f>G289</f>
        <v>713</v>
      </c>
    </row>
    <row r="289" spans="1:7" ht="30">
      <c r="A289" s="236" t="s">
        <v>332</v>
      </c>
      <c r="B289" s="230" t="s">
        <v>237</v>
      </c>
      <c r="C289" s="230" t="s">
        <v>187</v>
      </c>
      <c r="D289" s="230">
        <v>13</v>
      </c>
      <c r="E289" s="230" t="s">
        <v>397</v>
      </c>
      <c r="F289" s="108"/>
      <c r="G289" s="242">
        <f>G290+G291</f>
        <v>713</v>
      </c>
    </row>
    <row r="290" spans="1:7" ht="75">
      <c r="A290" s="234" t="s">
        <v>307</v>
      </c>
      <c r="B290" s="230" t="s">
        <v>237</v>
      </c>
      <c r="C290" s="230" t="s">
        <v>187</v>
      </c>
      <c r="D290" s="230">
        <v>13</v>
      </c>
      <c r="E290" s="230" t="s">
        <v>397</v>
      </c>
      <c r="F290" s="231">
        <v>100</v>
      </c>
      <c r="G290" s="242">
        <v>713</v>
      </c>
    </row>
    <row r="291" spans="1:7" ht="30" hidden="1">
      <c r="A291" s="234" t="s">
        <v>231</v>
      </c>
      <c r="B291" s="230" t="s">
        <v>237</v>
      </c>
      <c r="C291" s="230" t="s">
        <v>187</v>
      </c>
      <c r="D291" s="230">
        <v>13</v>
      </c>
      <c r="E291" s="230" t="s">
        <v>397</v>
      </c>
      <c r="F291" s="231">
        <v>200</v>
      </c>
      <c r="G291" s="242"/>
    </row>
    <row r="292" spans="1:7" ht="45" hidden="1">
      <c r="A292" s="232" t="s">
        <v>698</v>
      </c>
      <c r="B292" s="230" t="s">
        <v>237</v>
      </c>
      <c r="C292" s="230" t="s">
        <v>187</v>
      </c>
      <c r="D292" s="230">
        <v>13</v>
      </c>
      <c r="E292" s="230" t="s">
        <v>695</v>
      </c>
      <c r="F292" s="231"/>
      <c r="G292" s="242">
        <f>G293</f>
        <v>0</v>
      </c>
    </row>
    <row r="293" spans="1:7" ht="45" hidden="1">
      <c r="A293" s="232" t="s">
        <v>700</v>
      </c>
      <c r="B293" s="230" t="s">
        <v>237</v>
      </c>
      <c r="C293" s="230" t="s">
        <v>187</v>
      </c>
      <c r="D293" s="230">
        <v>13</v>
      </c>
      <c r="E293" s="230" t="s">
        <v>696</v>
      </c>
      <c r="F293" s="231"/>
      <c r="G293" s="242">
        <f>G294</f>
        <v>0</v>
      </c>
    </row>
    <row r="294" spans="1:7" ht="15" hidden="1">
      <c r="A294" s="232" t="s">
        <v>704</v>
      </c>
      <c r="B294" s="230" t="s">
        <v>237</v>
      </c>
      <c r="C294" s="230" t="s">
        <v>187</v>
      </c>
      <c r="D294" s="230">
        <v>13</v>
      </c>
      <c r="E294" s="230" t="s">
        <v>697</v>
      </c>
      <c r="F294" s="231"/>
      <c r="G294" s="242">
        <f>G295</f>
        <v>0</v>
      </c>
    </row>
    <row r="295" spans="1:7" ht="30" hidden="1">
      <c r="A295" s="234" t="s">
        <v>231</v>
      </c>
      <c r="B295" s="230" t="s">
        <v>237</v>
      </c>
      <c r="C295" s="230" t="s">
        <v>187</v>
      </c>
      <c r="D295" s="230">
        <v>13</v>
      </c>
      <c r="E295" s="230" t="s">
        <v>697</v>
      </c>
      <c r="F295" s="231">
        <v>200</v>
      </c>
      <c r="G295" s="242"/>
    </row>
    <row r="296" spans="1:7" ht="15" hidden="1">
      <c r="A296" s="236" t="s">
        <v>321</v>
      </c>
      <c r="B296" s="230" t="s">
        <v>237</v>
      </c>
      <c r="C296" s="230" t="s">
        <v>187</v>
      </c>
      <c r="D296" s="230">
        <v>13</v>
      </c>
      <c r="E296" s="230"/>
      <c r="F296" s="231"/>
      <c r="G296" s="242"/>
    </row>
    <row r="297" spans="1:7" ht="51.75" customHeight="1">
      <c r="A297" s="298" t="s">
        <v>391</v>
      </c>
      <c r="B297" s="230" t="s">
        <v>237</v>
      </c>
      <c r="C297" s="230" t="s">
        <v>187</v>
      </c>
      <c r="D297" s="277">
        <v>13</v>
      </c>
      <c r="E297" s="277" t="s">
        <v>422</v>
      </c>
      <c r="F297" s="278"/>
      <c r="G297" s="297">
        <f>G299</f>
        <v>643.5</v>
      </c>
    </row>
    <row r="298" spans="1:7" ht="15.75" customHeight="1" hidden="1">
      <c r="A298" s="298"/>
      <c r="B298" s="230" t="s">
        <v>237</v>
      </c>
      <c r="C298" s="230" t="s">
        <v>187</v>
      </c>
      <c r="D298" s="277"/>
      <c r="E298" s="277"/>
      <c r="F298" s="278"/>
      <c r="G298" s="297"/>
    </row>
    <row r="299" spans="1:7" ht="30">
      <c r="A299" s="236" t="s">
        <v>479</v>
      </c>
      <c r="B299" s="230" t="s">
        <v>237</v>
      </c>
      <c r="C299" s="230" t="s">
        <v>187</v>
      </c>
      <c r="D299" s="230">
        <v>13</v>
      </c>
      <c r="E299" s="230" t="s">
        <v>399</v>
      </c>
      <c r="F299" s="231"/>
      <c r="G299" s="242">
        <f>G300</f>
        <v>643.5</v>
      </c>
    </row>
    <row r="300" spans="1:7" ht="30">
      <c r="A300" s="102" t="s">
        <v>333</v>
      </c>
      <c r="B300" s="230" t="s">
        <v>237</v>
      </c>
      <c r="C300" s="230" t="s">
        <v>187</v>
      </c>
      <c r="D300" s="230">
        <v>13</v>
      </c>
      <c r="E300" s="230" t="s">
        <v>473</v>
      </c>
      <c r="F300" s="231"/>
      <c r="G300" s="242">
        <f>G301</f>
        <v>643.5</v>
      </c>
    </row>
    <row r="301" spans="1:7" ht="45">
      <c r="A301" s="102" t="s">
        <v>335</v>
      </c>
      <c r="B301" s="230" t="s">
        <v>237</v>
      </c>
      <c r="C301" s="230" t="s">
        <v>187</v>
      </c>
      <c r="D301" s="230">
        <v>13</v>
      </c>
      <c r="E301" s="230" t="s">
        <v>336</v>
      </c>
      <c r="F301" s="231"/>
      <c r="G301" s="242">
        <f>G302+G303</f>
        <v>643.5</v>
      </c>
    </row>
    <row r="302" spans="1:7" ht="75">
      <c r="A302" s="234" t="s">
        <v>307</v>
      </c>
      <c r="B302" s="230" t="s">
        <v>237</v>
      </c>
      <c r="C302" s="230" t="s">
        <v>187</v>
      </c>
      <c r="D302" s="230">
        <v>13</v>
      </c>
      <c r="E302" s="230" t="s">
        <v>336</v>
      </c>
      <c r="F302" s="231">
        <v>100</v>
      </c>
      <c r="G302" s="242">
        <v>636</v>
      </c>
    </row>
    <row r="303" spans="1:7" ht="30">
      <c r="A303" s="234" t="s">
        <v>231</v>
      </c>
      <c r="B303" s="230" t="s">
        <v>237</v>
      </c>
      <c r="C303" s="230" t="s">
        <v>187</v>
      </c>
      <c r="D303" s="230">
        <v>13</v>
      </c>
      <c r="E303" s="230" t="s">
        <v>336</v>
      </c>
      <c r="F303" s="231">
        <v>200</v>
      </c>
      <c r="G303" s="242">
        <v>7.5</v>
      </c>
    </row>
    <row r="304" spans="1:7" ht="45" hidden="1">
      <c r="A304" s="234" t="s">
        <v>834</v>
      </c>
      <c r="B304" s="230" t="s">
        <v>237</v>
      </c>
      <c r="C304" s="230" t="s">
        <v>187</v>
      </c>
      <c r="D304" s="230">
        <v>13</v>
      </c>
      <c r="E304" s="230" t="s">
        <v>835</v>
      </c>
      <c r="F304" s="231"/>
      <c r="G304" s="242">
        <f>G305</f>
        <v>0</v>
      </c>
    </row>
    <row r="305" spans="1:7" ht="30" hidden="1">
      <c r="A305" s="234" t="s">
        <v>231</v>
      </c>
      <c r="B305" s="230" t="s">
        <v>237</v>
      </c>
      <c r="C305" s="230" t="s">
        <v>187</v>
      </c>
      <c r="D305" s="230">
        <v>13</v>
      </c>
      <c r="E305" s="230" t="s">
        <v>835</v>
      </c>
      <c r="F305" s="231">
        <v>200</v>
      </c>
      <c r="G305" s="242"/>
    </row>
    <row r="306" spans="1:7" ht="45">
      <c r="A306" s="120" t="s">
        <v>831</v>
      </c>
      <c r="B306" s="230" t="s">
        <v>237</v>
      </c>
      <c r="C306" s="230" t="s">
        <v>187</v>
      </c>
      <c r="D306" s="230">
        <v>13</v>
      </c>
      <c r="E306" s="230" t="s">
        <v>836</v>
      </c>
      <c r="F306" s="231"/>
      <c r="G306" s="242">
        <f>G307</f>
        <v>50</v>
      </c>
    </row>
    <row r="307" spans="1:7" ht="60">
      <c r="A307" s="120" t="s">
        <v>311</v>
      </c>
      <c r="B307" s="230" t="s">
        <v>237</v>
      </c>
      <c r="C307" s="230" t="s">
        <v>187</v>
      </c>
      <c r="D307" s="230">
        <v>13</v>
      </c>
      <c r="E307" s="230" t="s">
        <v>837</v>
      </c>
      <c r="F307" s="231"/>
      <c r="G307" s="242">
        <f>G308</f>
        <v>50</v>
      </c>
    </row>
    <row r="308" spans="1:7" ht="15">
      <c r="A308" s="120" t="s">
        <v>312</v>
      </c>
      <c r="B308" s="230" t="s">
        <v>237</v>
      </c>
      <c r="C308" s="230" t="s">
        <v>187</v>
      </c>
      <c r="D308" s="230">
        <v>13</v>
      </c>
      <c r="E308" s="230" t="s">
        <v>838</v>
      </c>
      <c r="F308" s="231"/>
      <c r="G308" s="242">
        <f>G309</f>
        <v>50</v>
      </c>
    </row>
    <row r="309" spans="1:7" ht="30">
      <c r="A309" s="234" t="s">
        <v>231</v>
      </c>
      <c r="B309" s="230" t="s">
        <v>237</v>
      </c>
      <c r="C309" s="230" t="s">
        <v>187</v>
      </c>
      <c r="D309" s="230">
        <v>13</v>
      </c>
      <c r="E309" s="230" t="s">
        <v>838</v>
      </c>
      <c r="F309" s="231">
        <v>200</v>
      </c>
      <c r="G309" s="242">
        <v>50</v>
      </c>
    </row>
    <row r="310" spans="1:7" ht="15.75">
      <c r="A310" s="236" t="s">
        <v>198</v>
      </c>
      <c r="B310" s="230" t="s">
        <v>237</v>
      </c>
      <c r="C310" s="230" t="s">
        <v>188</v>
      </c>
      <c r="D310" s="237"/>
      <c r="E310" s="237"/>
      <c r="F310" s="238"/>
      <c r="G310" s="242">
        <f>G311</f>
        <v>1840.8</v>
      </c>
    </row>
    <row r="311" spans="1:7" ht="15">
      <c r="A311" s="236" t="s">
        <v>199</v>
      </c>
      <c r="B311" s="230" t="s">
        <v>237</v>
      </c>
      <c r="C311" s="230" t="s">
        <v>188</v>
      </c>
      <c r="D311" s="230" t="s">
        <v>190</v>
      </c>
      <c r="E311" s="230"/>
      <c r="F311" s="231"/>
      <c r="G311" s="242">
        <f>G312</f>
        <v>1840.8</v>
      </c>
    </row>
    <row r="312" spans="1:7" ht="15.75">
      <c r="A312" s="96" t="s">
        <v>305</v>
      </c>
      <c r="B312" s="230" t="s">
        <v>237</v>
      </c>
      <c r="C312" s="230" t="s">
        <v>188</v>
      </c>
      <c r="D312" s="230" t="s">
        <v>190</v>
      </c>
      <c r="E312" s="230">
        <v>9900000000</v>
      </c>
      <c r="F312" s="231"/>
      <c r="G312" s="242">
        <f>G313</f>
        <v>1840.8</v>
      </c>
    </row>
    <row r="313" spans="1:7" ht="30">
      <c r="A313" s="236" t="s">
        <v>200</v>
      </c>
      <c r="B313" s="230" t="s">
        <v>237</v>
      </c>
      <c r="C313" s="230" t="s">
        <v>188</v>
      </c>
      <c r="D313" s="230" t="s">
        <v>190</v>
      </c>
      <c r="E313" s="230">
        <v>9900051180</v>
      </c>
      <c r="F313" s="231"/>
      <c r="G313" s="242">
        <f>G314</f>
        <v>1840.8</v>
      </c>
    </row>
    <row r="314" spans="1:7" ht="15">
      <c r="A314" s="236" t="s">
        <v>228</v>
      </c>
      <c r="B314" s="230" t="s">
        <v>237</v>
      </c>
      <c r="C314" s="230" t="s">
        <v>188</v>
      </c>
      <c r="D314" s="230" t="s">
        <v>190</v>
      </c>
      <c r="E314" s="230">
        <v>9900051180</v>
      </c>
      <c r="F314" s="231">
        <v>500</v>
      </c>
      <c r="G314" s="242">
        <v>1840.8</v>
      </c>
    </row>
    <row r="315" spans="1:7" ht="30">
      <c r="A315" s="236" t="s">
        <v>201</v>
      </c>
      <c r="B315" s="230" t="s">
        <v>237</v>
      </c>
      <c r="C315" s="230" t="s">
        <v>190</v>
      </c>
      <c r="D315" s="230"/>
      <c r="E315" s="230"/>
      <c r="F315" s="231"/>
      <c r="G315" s="242">
        <f>G316+G321</f>
        <v>1475.6000000000001</v>
      </c>
    </row>
    <row r="316" spans="1:7" ht="45">
      <c r="A316" s="236" t="s">
        <v>337</v>
      </c>
      <c r="B316" s="230" t="s">
        <v>237</v>
      </c>
      <c r="C316" s="230" t="s">
        <v>190</v>
      </c>
      <c r="D316" s="230" t="s">
        <v>202</v>
      </c>
      <c r="E316" s="230"/>
      <c r="F316" s="231"/>
      <c r="G316" s="242">
        <f>G317</f>
        <v>1044.3000000000002</v>
      </c>
    </row>
    <row r="317" spans="1:7" ht="75">
      <c r="A317" s="236" t="s">
        <v>839</v>
      </c>
      <c r="B317" s="230" t="s">
        <v>237</v>
      </c>
      <c r="C317" s="230" t="s">
        <v>190</v>
      </c>
      <c r="D317" s="230" t="s">
        <v>202</v>
      </c>
      <c r="E317" s="230" t="s">
        <v>400</v>
      </c>
      <c r="F317" s="231"/>
      <c r="G317" s="242">
        <f>G318</f>
        <v>1044.3000000000002</v>
      </c>
    </row>
    <row r="318" spans="1:7" ht="45">
      <c r="A318" s="235" t="s">
        <v>338</v>
      </c>
      <c r="B318" s="230" t="s">
        <v>237</v>
      </c>
      <c r="C318" s="230" t="s">
        <v>190</v>
      </c>
      <c r="D318" s="230" t="s">
        <v>202</v>
      </c>
      <c r="E318" s="250" t="s">
        <v>966</v>
      </c>
      <c r="F318" s="231"/>
      <c r="G318" s="242">
        <f>G319+G320</f>
        <v>1044.3000000000002</v>
      </c>
    </row>
    <row r="319" spans="1:7" ht="75">
      <c r="A319" s="234" t="s">
        <v>307</v>
      </c>
      <c r="B319" s="230" t="s">
        <v>237</v>
      </c>
      <c r="C319" s="230" t="s">
        <v>190</v>
      </c>
      <c r="D319" s="230" t="s">
        <v>202</v>
      </c>
      <c r="E319" s="250" t="s">
        <v>966</v>
      </c>
      <c r="F319" s="231">
        <v>100</v>
      </c>
      <c r="G319" s="242">
        <v>1030.9</v>
      </c>
    </row>
    <row r="320" spans="1:7" ht="30">
      <c r="A320" s="234" t="s">
        <v>231</v>
      </c>
      <c r="B320" s="230" t="s">
        <v>237</v>
      </c>
      <c r="C320" s="230" t="s">
        <v>190</v>
      </c>
      <c r="D320" s="230" t="s">
        <v>202</v>
      </c>
      <c r="E320" s="250" t="s">
        <v>966</v>
      </c>
      <c r="F320" s="231">
        <v>200</v>
      </c>
      <c r="G320" s="242">
        <v>13.4</v>
      </c>
    </row>
    <row r="321" spans="1:7" ht="30">
      <c r="A321" s="235" t="s">
        <v>772</v>
      </c>
      <c r="B321" s="230" t="s">
        <v>237</v>
      </c>
      <c r="C321" s="230" t="s">
        <v>190</v>
      </c>
      <c r="D321" s="230" t="s">
        <v>389</v>
      </c>
      <c r="E321" s="230"/>
      <c r="F321" s="231"/>
      <c r="G321" s="242">
        <f>G322+G327</f>
        <v>431.3</v>
      </c>
    </row>
    <row r="322" spans="1:7" ht="45">
      <c r="A322" s="234" t="s">
        <v>840</v>
      </c>
      <c r="B322" s="230" t="s">
        <v>237</v>
      </c>
      <c r="C322" s="230" t="s">
        <v>190</v>
      </c>
      <c r="D322" s="230" t="s">
        <v>389</v>
      </c>
      <c r="E322" s="230" t="s">
        <v>711</v>
      </c>
      <c r="F322" s="231"/>
      <c r="G322" s="242">
        <f>G323</f>
        <v>431.3</v>
      </c>
    </row>
    <row r="323" spans="1:7" ht="15">
      <c r="A323" s="234" t="s">
        <v>312</v>
      </c>
      <c r="B323" s="230" t="s">
        <v>237</v>
      </c>
      <c r="C323" s="230" t="s">
        <v>190</v>
      </c>
      <c r="D323" s="230" t="s">
        <v>389</v>
      </c>
      <c r="E323" s="250" t="s">
        <v>967</v>
      </c>
      <c r="F323" s="231"/>
      <c r="G323" s="242">
        <f>G324+G325+G326</f>
        <v>431.3</v>
      </c>
    </row>
    <row r="324" spans="1:7" ht="75">
      <c r="A324" s="234" t="s">
        <v>307</v>
      </c>
      <c r="B324" s="230" t="s">
        <v>237</v>
      </c>
      <c r="C324" s="230" t="s">
        <v>190</v>
      </c>
      <c r="D324" s="230" t="s">
        <v>389</v>
      </c>
      <c r="E324" s="250" t="s">
        <v>967</v>
      </c>
      <c r="F324" s="231">
        <v>100</v>
      </c>
      <c r="G324" s="242">
        <v>431.3</v>
      </c>
    </row>
    <row r="325" spans="1:7" ht="30" hidden="1">
      <c r="A325" s="234" t="s">
        <v>231</v>
      </c>
      <c r="B325" s="230" t="s">
        <v>237</v>
      </c>
      <c r="C325" s="230" t="s">
        <v>190</v>
      </c>
      <c r="D325" s="230" t="s">
        <v>389</v>
      </c>
      <c r="E325" s="250" t="s">
        <v>967</v>
      </c>
      <c r="F325" s="231">
        <v>200</v>
      </c>
      <c r="G325" s="242"/>
    </row>
    <row r="326" spans="1:7" ht="30" hidden="1">
      <c r="A326" s="236" t="s">
        <v>244</v>
      </c>
      <c r="B326" s="230" t="s">
        <v>237</v>
      </c>
      <c r="C326" s="230" t="s">
        <v>190</v>
      </c>
      <c r="D326" s="230" t="s">
        <v>389</v>
      </c>
      <c r="E326" s="230" t="s">
        <v>713</v>
      </c>
      <c r="F326" s="231">
        <v>600</v>
      </c>
      <c r="G326" s="242"/>
    </row>
    <row r="327" spans="1:7" ht="15" hidden="1">
      <c r="A327" s="236" t="s">
        <v>305</v>
      </c>
      <c r="B327" s="230" t="s">
        <v>237</v>
      </c>
      <c r="C327" s="230" t="s">
        <v>190</v>
      </c>
      <c r="D327" s="230" t="s">
        <v>389</v>
      </c>
      <c r="E327" s="230" t="s">
        <v>654</v>
      </c>
      <c r="F327" s="231"/>
      <c r="G327" s="242">
        <f>G328</f>
        <v>0</v>
      </c>
    </row>
    <row r="328" spans="1:7" ht="15" hidden="1">
      <c r="A328" s="120" t="s">
        <v>323</v>
      </c>
      <c r="B328" s="230" t="s">
        <v>237</v>
      </c>
      <c r="C328" s="230" t="s">
        <v>190</v>
      </c>
      <c r="D328" s="230" t="s">
        <v>389</v>
      </c>
      <c r="E328" s="230" t="s">
        <v>833</v>
      </c>
      <c r="F328" s="231"/>
      <c r="G328" s="242">
        <f>G329</f>
        <v>0</v>
      </c>
    </row>
    <row r="329" spans="1:7" ht="75" hidden="1">
      <c r="A329" s="234" t="s">
        <v>307</v>
      </c>
      <c r="B329" s="230" t="s">
        <v>237</v>
      </c>
      <c r="C329" s="230" t="s">
        <v>190</v>
      </c>
      <c r="D329" s="230" t="s">
        <v>389</v>
      </c>
      <c r="E329" s="230" t="s">
        <v>833</v>
      </c>
      <c r="F329" s="231">
        <v>100</v>
      </c>
      <c r="G329" s="242"/>
    </row>
    <row r="330" spans="1:7" ht="15.75">
      <c r="A330" s="236" t="s">
        <v>203</v>
      </c>
      <c r="B330" s="230" t="s">
        <v>237</v>
      </c>
      <c r="C330" s="230" t="s">
        <v>192</v>
      </c>
      <c r="D330" s="100"/>
      <c r="E330" s="100"/>
      <c r="F330" s="101"/>
      <c r="G330" s="242">
        <f>G331+G346+G351+G355+G342</f>
        <v>19551.8</v>
      </c>
    </row>
    <row r="331" spans="1:7" ht="15">
      <c r="A331" s="236" t="s">
        <v>204</v>
      </c>
      <c r="B331" s="230" t="s">
        <v>237</v>
      </c>
      <c r="C331" s="230" t="s">
        <v>192</v>
      </c>
      <c r="D331" s="230" t="s">
        <v>193</v>
      </c>
      <c r="E331" s="230"/>
      <c r="F331" s="231"/>
      <c r="G331" s="242">
        <f>G332+G336</f>
        <v>4037.9</v>
      </c>
    </row>
    <row r="332" spans="1:7" ht="45">
      <c r="A332" s="102" t="s">
        <v>339</v>
      </c>
      <c r="B332" s="230" t="s">
        <v>237</v>
      </c>
      <c r="C332" s="230" t="s">
        <v>192</v>
      </c>
      <c r="D332" s="230" t="s">
        <v>193</v>
      </c>
      <c r="E332" s="230">
        <v>2800000000</v>
      </c>
      <c r="F332" s="231"/>
      <c r="G332" s="242">
        <f>G333</f>
        <v>4037.9</v>
      </c>
    </row>
    <row r="333" spans="1:7" ht="45">
      <c r="A333" s="102" t="s">
        <v>340</v>
      </c>
      <c r="B333" s="230" t="s">
        <v>237</v>
      </c>
      <c r="C333" s="230" t="s">
        <v>192</v>
      </c>
      <c r="D333" s="230" t="s">
        <v>193</v>
      </c>
      <c r="E333" s="230">
        <v>2800100000</v>
      </c>
      <c r="F333" s="231"/>
      <c r="G333" s="242">
        <f>G334</f>
        <v>4037.9</v>
      </c>
    </row>
    <row r="334" spans="1:7" ht="45">
      <c r="A334" s="166" t="s">
        <v>341</v>
      </c>
      <c r="B334" s="230" t="s">
        <v>237</v>
      </c>
      <c r="C334" s="230" t="s">
        <v>192</v>
      </c>
      <c r="D334" s="230" t="s">
        <v>193</v>
      </c>
      <c r="E334" s="230">
        <v>2800125360</v>
      </c>
      <c r="F334" s="231"/>
      <c r="G334" s="242">
        <f>G335</f>
        <v>4037.9</v>
      </c>
    </row>
    <row r="335" spans="1:7" ht="30">
      <c r="A335" s="234" t="s">
        <v>231</v>
      </c>
      <c r="B335" s="230" t="s">
        <v>237</v>
      </c>
      <c r="C335" s="230" t="s">
        <v>192</v>
      </c>
      <c r="D335" s="230" t="s">
        <v>193</v>
      </c>
      <c r="E335" s="230">
        <v>2800125360</v>
      </c>
      <c r="F335" s="231">
        <v>200</v>
      </c>
      <c r="G335" s="242">
        <v>4037.9</v>
      </c>
    </row>
    <row r="336" spans="1:7" ht="30" hidden="1">
      <c r="A336" s="102" t="s">
        <v>841</v>
      </c>
      <c r="B336" s="230" t="s">
        <v>237</v>
      </c>
      <c r="C336" s="230" t="s">
        <v>192</v>
      </c>
      <c r="D336" s="230" t="s">
        <v>193</v>
      </c>
      <c r="E336" s="230" t="s">
        <v>842</v>
      </c>
      <c r="F336" s="231"/>
      <c r="G336" s="242">
        <f>G337+G340</f>
        <v>0</v>
      </c>
    </row>
    <row r="337" spans="1:7" ht="45" hidden="1">
      <c r="A337" s="166" t="s">
        <v>843</v>
      </c>
      <c r="B337" s="230" t="s">
        <v>237</v>
      </c>
      <c r="C337" s="230" t="s">
        <v>192</v>
      </c>
      <c r="D337" s="230" t="s">
        <v>193</v>
      </c>
      <c r="E337" s="230" t="s">
        <v>844</v>
      </c>
      <c r="F337" s="231"/>
      <c r="G337" s="242">
        <f>G338+G339</f>
        <v>0</v>
      </c>
    </row>
    <row r="338" spans="1:7" ht="30" hidden="1">
      <c r="A338" s="234" t="s">
        <v>845</v>
      </c>
      <c r="B338" s="230" t="s">
        <v>237</v>
      </c>
      <c r="C338" s="230" t="s">
        <v>192</v>
      </c>
      <c r="D338" s="230" t="s">
        <v>193</v>
      </c>
      <c r="E338" s="230" t="s">
        <v>844</v>
      </c>
      <c r="F338" s="231">
        <v>400</v>
      </c>
      <c r="G338" s="242"/>
    </row>
    <row r="339" spans="1:7" ht="30" hidden="1">
      <c r="A339" s="236" t="s">
        <v>244</v>
      </c>
      <c r="B339" s="230" t="s">
        <v>237</v>
      </c>
      <c r="C339" s="230" t="s">
        <v>192</v>
      </c>
      <c r="D339" s="230" t="s">
        <v>193</v>
      </c>
      <c r="E339" s="230" t="s">
        <v>844</v>
      </c>
      <c r="F339" s="231">
        <v>600</v>
      </c>
      <c r="G339" s="242"/>
    </row>
    <row r="340" spans="1:7" ht="45" hidden="1">
      <c r="A340" s="245" t="s">
        <v>846</v>
      </c>
      <c r="B340" s="230" t="s">
        <v>237</v>
      </c>
      <c r="C340" s="230" t="s">
        <v>192</v>
      </c>
      <c r="D340" s="230" t="s">
        <v>193</v>
      </c>
      <c r="E340" s="230" t="s">
        <v>847</v>
      </c>
      <c r="F340" s="231"/>
      <c r="G340" s="242">
        <f>G341</f>
        <v>0</v>
      </c>
    </row>
    <row r="341" spans="1:7" ht="30" hidden="1">
      <c r="A341" s="234" t="s">
        <v>845</v>
      </c>
      <c r="B341" s="230" t="s">
        <v>237</v>
      </c>
      <c r="C341" s="230" t="s">
        <v>192</v>
      </c>
      <c r="D341" s="230" t="s">
        <v>193</v>
      </c>
      <c r="E341" s="230" t="s">
        <v>847</v>
      </c>
      <c r="F341" s="231">
        <v>400</v>
      </c>
      <c r="G341" s="242"/>
    </row>
    <row r="342" spans="1:7" ht="15">
      <c r="A342" s="254" t="s">
        <v>659</v>
      </c>
      <c r="B342" s="250" t="s">
        <v>237</v>
      </c>
      <c r="C342" s="250" t="s">
        <v>192</v>
      </c>
      <c r="D342" s="250" t="s">
        <v>194</v>
      </c>
      <c r="E342" s="250"/>
      <c r="F342" s="251"/>
      <c r="G342" s="242">
        <f>G343</f>
        <v>473.5</v>
      </c>
    </row>
    <row r="343" spans="1:7" ht="15">
      <c r="A343" s="102" t="s">
        <v>305</v>
      </c>
      <c r="B343" s="250" t="s">
        <v>237</v>
      </c>
      <c r="C343" s="250" t="s">
        <v>192</v>
      </c>
      <c r="D343" s="250" t="s">
        <v>194</v>
      </c>
      <c r="E343" s="250" t="s">
        <v>654</v>
      </c>
      <c r="F343" s="251"/>
      <c r="G343" s="242">
        <f>G344</f>
        <v>473.5</v>
      </c>
    </row>
    <row r="344" spans="1:7" ht="30">
      <c r="A344" s="120" t="s">
        <v>660</v>
      </c>
      <c r="B344" s="250" t="s">
        <v>237</v>
      </c>
      <c r="C344" s="250" t="s">
        <v>192</v>
      </c>
      <c r="D344" s="250" t="s">
        <v>194</v>
      </c>
      <c r="E344" s="250" t="s">
        <v>653</v>
      </c>
      <c r="F344" s="251"/>
      <c r="G344" s="242">
        <f>G345</f>
        <v>473.5</v>
      </c>
    </row>
    <row r="345" spans="1:7" ht="30">
      <c r="A345" s="254" t="s">
        <v>231</v>
      </c>
      <c r="B345" s="250" t="s">
        <v>237</v>
      </c>
      <c r="C345" s="250" t="s">
        <v>192</v>
      </c>
      <c r="D345" s="250" t="s">
        <v>194</v>
      </c>
      <c r="E345" s="250" t="s">
        <v>653</v>
      </c>
      <c r="F345" s="251">
        <v>200</v>
      </c>
      <c r="G345" s="242">
        <v>473.5</v>
      </c>
    </row>
    <row r="346" spans="1:7" ht="15" hidden="1">
      <c r="A346" s="234" t="s">
        <v>848</v>
      </c>
      <c r="B346" s="230" t="s">
        <v>237</v>
      </c>
      <c r="C346" s="230" t="s">
        <v>192</v>
      </c>
      <c r="D346" s="230" t="s">
        <v>216</v>
      </c>
      <c r="E346" s="230"/>
      <c r="F346" s="231"/>
      <c r="G346" s="242">
        <f>G347</f>
        <v>0</v>
      </c>
    </row>
    <row r="347" spans="1:7" ht="15" hidden="1">
      <c r="A347" s="102" t="s">
        <v>305</v>
      </c>
      <c r="B347" s="230" t="s">
        <v>237</v>
      </c>
      <c r="C347" s="230" t="s">
        <v>192</v>
      </c>
      <c r="D347" s="230" t="s">
        <v>216</v>
      </c>
      <c r="E347" s="230" t="s">
        <v>654</v>
      </c>
      <c r="F347" s="231"/>
      <c r="G347" s="242">
        <f>G348</f>
        <v>0</v>
      </c>
    </row>
    <row r="348" spans="1:7" ht="30" hidden="1">
      <c r="A348" s="166" t="s">
        <v>849</v>
      </c>
      <c r="B348" s="230" t="s">
        <v>237</v>
      </c>
      <c r="C348" s="230" t="s">
        <v>192</v>
      </c>
      <c r="D348" s="230" t="s">
        <v>216</v>
      </c>
      <c r="E348" s="230" t="s">
        <v>850</v>
      </c>
      <c r="F348" s="231"/>
      <c r="G348" s="242">
        <f>G349</f>
        <v>0</v>
      </c>
    </row>
    <row r="349" spans="1:7" ht="15" hidden="1">
      <c r="A349" s="234" t="s">
        <v>232</v>
      </c>
      <c r="B349" s="230" t="s">
        <v>237</v>
      </c>
      <c r="C349" s="230" t="s">
        <v>192</v>
      </c>
      <c r="D349" s="230" t="s">
        <v>216</v>
      </c>
      <c r="E349" s="230" t="s">
        <v>850</v>
      </c>
      <c r="F349" s="231">
        <v>800</v>
      </c>
      <c r="G349" s="242"/>
    </row>
    <row r="350" spans="1:7" ht="15">
      <c r="A350" s="234" t="s">
        <v>234</v>
      </c>
      <c r="B350" s="230" t="s">
        <v>237</v>
      </c>
      <c r="C350" s="230" t="s">
        <v>192</v>
      </c>
      <c r="D350" s="230" t="s">
        <v>202</v>
      </c>
      <c r="E350" s="230"/>
      <c r="F350" s="231"/>
      <c r="G350" s="242">
        <f>G351</f>
        <v>15040.4</v>
      </c>
    </row>
    <row r="351" spans="1:7" ht="45">
      <c r="A351" s="102" t="s">
        <v>851</v>
      </c>
      <c r="B351" s="230" t="s">
        <v>237</v>
      </c>
      <c r="C351" s="230" t="s">
        <v>192</v>
      </c>
      <c r="D351" s="230" t="s">
        <v>202</v>
      </c>
      <c r="E351" s="230" t="s">
        <v>852</v>
      </c>
      <c r="F351" s="231"/>
      <c r="G351" s="242">
        <f>G352</f>
        <v>15040.4</v>
      </c>
    </row>
    <row r="352" spans="1:7" ht="30">
      <c r="A352" s="102" t="s">
        <v>342</v>
      </c>
      <c r="B352" s="230" t="s">
        <v>237</v>
      </c>
      <c r="C352" s="230" t="s">
        <v>192</v>
      </c>
      <c r="D352" s="230" t="s">
        <v>202</v>
      </c>
      <c r="E352" s="230" t="s">
        <v>852</v>
      </c>
      <c r="F352" s="231"/>
      <c r="G352" s="242">
        <f>G353</f>
        <v>15040.4</v>
      </c>
    </row>
    <row r="353" spans="1:7" ht="15">
      <c r="A353" s="102" t="s">
        <v>343</v>
      </c>
      <c r="B353" s="230" t="s">
        <v>237</v>
      </c>
      <c r="C353" s="230" t="s">
        <v>192</v>
      </c>
      <c r="D353" s="230" t="s">
        <v>202</v>
      </c>
      <c r="E353" s="230" t="s">
        <v>773</v>
      </c>
      <c r="F353" s="231"/>
      <c r="G353" s="246">
        <f>G354</f>
        <v>15040.4</v>
      </c>
    </row>
    <row r="354" spans="1:7" ht="30">
      <c r="A354" s="234" t="s">
        <v>231</v>
      </c>
      <c r="B354" s="230" t="s">
        <v>237</v>
      </c>
      <c r="C354" s="230" t="s">
        <v>192</v>
      </c>
      <c r="D354" s="230" t="s">
        <v>202</v>
      </c>
      <c r="E354" s="230" t="s">
        <v>773</v>
      </c>
      <c r="F354" s="231">
        <v>200</v>
      </c>
      <c r="G354" s="242">
        <v>15040.4</v>
      </c>
    </row>
    <row r="355" spans="1:7" ht="15" hidden="1">
      <c r="A355" s="234" t="s">
        <v>853</v>
      </c>
      <c r="B355" s="230" t="s">
        <v>237</v>
      </c>
      <c r="C355" s="230" t="s">
        <v>192</v>
      </c>
      <c r="D355" s="230" t="s">
        <v>226</v>
      </c>
      <c r="E355" s="230"/>
      <c r="F355" s="231"/>
      <c r="G355" s="242">
        <f>G356</f>
        <v>0</v>
      </c>
    </row>
    <row r="356" spans="1:7" ht="45" hidden="1">
      <c r="A356" s="124" t="s">
        <v>762</v>
      </c>
      <c r="B356" s="230" t="s">
        <v>237</v>
      </c>
      <c r="C356" s="230" t="s">
        <v>192</v>
      </c>
      <c r="D356" s="230" t="s">
        <v>226</v>
      </c>
      <c r="E356" s="230" t="s">
        <v>759</v>
      </c>
      <c r="F356" s="231"/>
      <c r="G356" s="242">
        <f>G357</f>
        <v>0</v>
      </c>
    </row>
    <row r="357" spans="1:7" ht="75" hidden="1">
      <c r="A357" s="124" t="s">
        <v>763</v>
      </c>
      <c r="B357" s="230" t="s">
        <v>237</v>
      </c>
      <c r="C357" s="230" t="s">
        <v>192</v>
      </c>
      <c r="D357" s="230" t="s">
        <v>226</v>
      </c>
      <c r="E357" s="230" t="s">
        <v>760</v>
      </c>
      <c r="F357" s="231"/>
      <c r="G357" s="242">
        <f>G358</f>
        <v>0</v>
      </c>
    </row>
    <row r="358" spans="1:7" ht="75" hidden="1">
      <c r="A358" s="234" t="s">
        <v>307</v>
      </c>
      <c r="B358" s="230" t="s">
        <v>237</v>
      </c>
      <c r="C358" s="230" t="s">
        <v>192</v>
      </c>
      <c r="D358" s="230" t="s">
        <v>226</v>
      </c>
      <c r="E358" s="230" t="s">
        <v>760</v>
      </c>
      <c r="F358" s="231">
        <v>100</v>
      </c>
      <c r="G358" s="242"/>
    </row>
    <row r="359" spans="1:7" ht="15.75">
      <c r="A359" s="236" t="s">
        <v>344</v>
      </c>
      <c r="B359" s="230" t="s">
        <v>237</v>
      </c>
      <c r="C359" s="230" t="s">
        <v>193</v>
      </c>
      <c r="D359" s="237"/>
      <c r="E359" s="237"/>
      <c r="F359" s="238"/>
      <c r="G359" s="242">
        <f>G360+G372</f>
        <v>3628</v>
      </c>
    </row>
    <row r="360" spans="1:7" ht="15.75">
      <c r="A360" s="236" t="s">
        <v>205</v>
      </c>
      <c r="B360" s="230" t="s">
        <v>237</v>
      </c>
      <c r="C360" s="230" t="s">
        <v>193</v>
      </c>
      <c r="D360" s="100" t="s">
        <v>187</v>
      </c>
      <c r="E360" s="100"/>
      <c r="F360" s="101"/>
      <c r="G360" s="242">
        <f>G366+G370+G361</f>
        <v>1128</v>
      </c>
    </row>
    <row r="361" spans="1:7" ht="60" hidden="1">
      <c r="A361" s="123" t="s">
        <v>854</v>
      </c>
      <c r="B361" s="230" t="s">
        <v>237</v>
      </c>
      <c r="C361" s="230" t="s">
        <v>193</v>
      </c>
      <c r="D361" s="100" t="s">
        <v>187</v>
      </c>
      <c r="E361" s="230" t="s">
        <v>855</v>
      </c>
      <c r="F361" s="101"/>
      <c r="G361" s="242">
        <f>G362+G364</f>
        <v>0</v>
      </c>
    </row>
    <row r="362" spans="1:7" ht="60" hidden="1">
      <c r="A362" s="123" t="s">
        <v>856</v>
      </c>
      <c r="B362" s="230" t="s">
        <v>237</v>
      </c>
      <c r="C362" s="230" t="s">
        <v>193</v>
      </c>
      <c r="D362" s="100" t="s">
        <v>187</v>
      </c>
      <c r="E362" s="230" t="s">
        <v>857</v>
      </c>
      <c r="F362" s="101"/>
      <c r="G362" s="242">
        <f>G363</f>
        <v>0</v>
      </c>
    </row>
    <row r="363" spans="1:7" ht="15.75" hidden="1">
      <c r="A363" s="236" t="s">
        <v>242</v>
      </c>
      <c r="B363" s="230" t="s">
        <v>237</v>
      </c>
      <c r="C363" s="230" t="s">
        <v>193</v>
      </c>
      <c r="D363" s="100" t="s">
        <v>187</v>
      </c>
      <c r="E363" s="230" t="s">
        <v>857</v>
      </c>
      <c r="F363" s="101">
        <v>300</v>
      </c>
      <c r="G363" s="242"/>
    </row>
    <row r="364" spans="1:7" ht="30" hidden="1">
      <c r="A364" s="123" t="s">
        <v>858</v>
      </c>
      <c r="B364" s="230" t="s">
        <v>237</v>
      </c>
      <c r="C364" s="230" t="s">
        <v>193</v>
      </c>
      <c r="D364" s="100" t="s">
        <v>187</v>
      </c>
      <c r="E364" s="230" t="s">
        <v>859</v>
      </c>
      <c r="F364" s="101"/>
      <c r="G364" s="242">
        <f>G365</f>
        <v>0</v>
      </c>
    </row>
    <row r="365" spans="1:7" ht="15.75" hidden="1">
      <c r="A365" s="236" t="s">
        <v>242</v>
      </c>
      <c r="B365" s="230" t="s">
        <v>237</v>
      </c>
      <c r="C365" s="230" t="s">
        <v>193</v>
      </c>
      <c r="D365" s="100" t="s">
        <v>187</v>
      </c>
      <c r="E365" s="100" t="s">
        <v>859</v>
      </c>
      <c r="F365" s="101">
        <v>300</v>
      </c>
      <c r="G365" s="242"/>
    </row>
    <row r="366" spans="1:7" ht="45">
      <c r="A366" s="236" t="s">
        <v>450</v>
      </c>
      <c r="B366" s="230" t="s">
        <v>237</v>
      </c>
      <c r="C366" s="230" t="s">
        <v>193</v>
      </c>
      <c r="D366" s="100" t="s">
        <v>187</v>
      </c>
      <c r="E366" s="230" t="s">
        <v>860</v>
      </c>
      <c r="F366" s="231"/>
      <c r="G366" s="242">
        <f>G367</f>
        <v>1128</v>
      </c>
    </row>
    <row r="367" spans="1:7" ht="45">
      <c r="A367" s="235" t="s">
        <v>345</v>
      </c>
      <c r="B367" s="230" t="s">
        <v>237</v>
      </c>
      <c r="C367" s="230" t="s">
        <v>193</v>
      </c>
      <c r="D367" s="100" t="s">
        <v>187</v>
      </c>
      <c r="E367" s="230" t="s">
        <v>861</v>
      </c>
      <c r="F367" s="231"/>
      <c r="G367" s="242">
        <f>G368</f>
        <v>1128</v>
      </c>
    </row>
    <row r="368" spans="1:7" ht="30">
      <c r="A368" s="235" t="s">
        <v>346</v>
      </c>
      <c r="B368" s="230" t="s">
        <v>237</v>
      </c>
      <c r="C368" s="230" t="s">
        <v>193</v>
      </c>
      <c r="D368" s="100" t="s">
        <v>187</v>
      </c>
      <c r="E368" s="230" t="s">
        <v>401</v>
      </c>
      <c r="F368" s="231"/>
      <c r="G368" s="242">
        <f>G369</f>
        <v>1128</v>
      </c>
    </row>
    <row r="369" spans="1:7" ht="30">
      <c r="A369" s="236" t="s">
        <v>244</v>
      </c>
      <c r="B369" s="230" t="s">
        <v>237</v>
      </c>
      <c r="C369" s="230" t="s">
        <v>193</v>
      </c>
      <c r="D369" s="100" t="s">
        <v>187</v>
      </c>
      <c r="E369" s="230" t="s">
        <v>401</v>
      </c>
      <c r="F369" s="231">
        <v>600</v>
      </c>
      <c r="G369" s="242">
        <v>1128</v>
      </c>
    </row>
    <row r="370" spans="1:7" ht="15.75">
      <c r="A370" s="236" t="s">
        <v>862</v>
      </c>
      <c r="B370" s="230" t="s">
        <v>237</v>
      </c>
      <c r="C370" s="230" t="s">
        <v>193</v>
      </c>
      <c r="D370" s="100" t="s">
        <v>187</v>
      </c>
      <c r="E370" s="230" t="s">
        <v>640</v>
      </c>
      <c r="F370" s="231"/>
      <c r="G370" s="242">
        <f>G371</f>
        <v>0</v>
      </c>
    </row>
    <row r="371" spans="1:7" ht="30">
      <c r="A371" s="234" t="s">
        <v>231</v>
      </c>
      <c r="B371" s="230" t="s">
        <v>237</v>
      </c>
      <c r="C371" s="230" t="s">
        <v>193</v>
      </c>
      <c r="D371" s="100" t="s">
        <v>187</v>
      </c>
      <c r="E371" s="230" t="s">
        <v>640</v>
      </c>
      <c r="F371" s="231">
        <v>200</v>
      </c>
      <c r="G371" s="242"/>
    </row>
    <row r="372" spans="1:7" ht="15.75">
      <c r="A372" s="234" t="s">
        <v>645</v>
      </c>
      <c r="B372" s="230" t="s">
        <v>237</v>
      </c>
      <c r="C372" s="230" t="s">
        <v>193</v>
      </c>
      <c r="D372" s="100" t="s">
        <v>190</v>
      </c>
      <c r="E372" s="230"/>
      <c r="F372" s="231"/>
      <c r="G372" s="242">
        <f>G373</f>
        <v>2500</v>
      </c>
    </row>
    <row r="373" spans="1:7" ht="30">
      <c r="A373" s="234" t="s">
        <v>863</v>
      </c>
      <c r="B373" s="230" t="s">
        <v>237</v>
      </c>
      <c r="C373" s="230" t="s">
        <v>193</v>
      </c>
      <c r="D373" s="100" t="s">
        <v>190</v>
      </c>
      <c r="E373" s="230" t="s">
        <v>637</v>
      </c>
      <c r="F373" s="231"/>
      <c r="G373" s="242">
        <f>G374</f>
        <v>2500</v>
      </c>
    </row>
    <row r="374" spans="1:7" ht="30">
      <c r="A374" s="234" t="s">
        <v>231</v>
      </c>
      <c r="B374" s="230" t="s">
        <v>237</v>
      </c>
      <c r="C374" s="230" t="s">
        <v>193</v>
      </c>
      <c r="D374" s="100" t="s">
        <v>190</v>
      </c>
      <c r="E374" s="230" t="s">
        <v>637</v>
      </c>
      <c r="F374" s="231">
        <v>200</v>
      </c>
      <c r="G374" s="242">
        <v>2500</v>
      </c>
    </row>
    <row r="375" spans="1:7" ht="15">
      <c r="A375" s="236" t="s">
        <v>206</v>
      </c>
      <c r="B375" s="230" t="s">
        <v>237</v>
      </c>
      <c r="C375" s="230" t="s">
        <v>194</v>
      </c>
      <c r="D375" s="230"/>
      <c r="E375" s="230"/>
      <c r="F375" s="231"/>
      <c r="G375" s="242">
        <f>G376</f>
        <v>3318.3</v>
      </c>
    </row>
    <row r="376" spans="1:7" ht="30">
      <c r="A376" s="236" t="s">
        <v>207</v>
      </c>
      <c r="B376" s="230" t="s">
        <v>237</v>
      </c>
      <c r="C376" s="230" t="s">
        <v>194</v>
      </c>
      <c r="D376" s="230" t="s">
        <v>190</v>
      </c>
      <c r="E376" s="236"/>
      <c r="F376" s="231"/>
      <c r="G376" s="242">
        <f>G377</f>
        <v>3318.3</v>
      </c>
    </row>
    <row r="377" spans="1:7" ht="45">
      <c r="A377" s="95" t="s">
        <v>864</v>
      </c>
      <c r="B377" s="230" t="s">
        <v>237</v>
      </c>
      <c r="C377" s="230" t="s">
        <v>194</v>
      </c>
      <c r="D377" s="230" t="s">
        <v>190</v>
      </c>
      <c r="E377" s="230" t="s">
        <v>402</v>
      </c>
      <c r="F377" s="231"/>
      <c r="G377" s="242">
        <f>G378</f>
        <v>3318.3</v>
      </c>
    </row>
    <row r="378" spans="1:7" ht="30">
      <c r="A378" s="109" t="s">
        <v>347</v>
      </c>
      <c r="B378" s="230" t="s">
        <v>237</v>
      </c>
      <c r="C378" s="230" t="s">
        <v>194</v>
      </c>
      <c r="D378" s="230" t="s">
        <v>190</v>
      </c>
      <c r="E378" s="230" t="s">
        <v>403</v>
      </c>
      <c r="F378" s="231"/>
      <c r="G378" s="242">
        <f>G379</f>
        <v>3318.3</v>
      </c>
    </row>
    <row r="379" spans="1:7" ht="30">
      <c r="A379" s="109" t="s">
        <v>348</v>
      </c>
      <c r="B379" s="230" t="s">
        <v>237</v>
      </c>
      <c r="C379" s="230" t="s">
        <v>194</v>
      </c>
      <c r="D379" s="230" t="s">
        <v>190</v>
      </c>
      <c r="E379" s="230" t="s">
        <v>404</v>
      </c>
      <c r="F379" s="231"/>
      <c r="G379" s="242">
        <f>G380</f>
        <v>3318.3</v>
      </c>
    </row>
    <row r="380" spans="1:7" ht="30">
      <c r="A380" s="95" t="s">
        <v>231</v>
      </c>
      <c r="B380" s="230" t="s">
        <v>237</v>
      </c>
      <c r="C380" s="230" t="s">
        <v>194</v>
      </c>
      <c r="D380" s="230" t="s">
        <v>190</v>
      </c>
      <c r="E380" s="230" t="s">
        <v>404</v>
      </c>
      <c r="F380" s="231">
        <v>200</v>
      </c>
      <c r="G380" s="242">
        <v>3318.3</v>
      </c>
    </row>
    <row r="381" spans="1:7" ht="15">
      <c r="A381" s="236" t="s">
        <v>208</v>
      </c>
      <c r="B381" s="230" t="s">
        <v>237</v>
      </c>
      <c r="C381" s="230" t="s">
        <v>209</v>
      </c>
      <c r="D381" s="230"/>
      <c r="E381" s="230"/>
      <c r="F381" s="231"/>
      <c r="G381" s="242">
        <f>G397+G382+G3422+G409</f>
        <v>40423.03</v>
      </c>
    </row>
    <row r="382" spans="1:7" ht="15">
      <c r="A382" s="236" t="s">
        <v>211</v>
      </c>
      <c r="B382" s="230" t="s">
        <v>237</v>
      </c>
      <c r="C382" s="230" t="s">
        <v>209</v>
      </c>
      <c r="D382" s="230" t="s">
        <v>188</v>
      </c>
      <c r="E382" s="230"/>
      <c r="F382" s="231"/>
      <c r="G382" s="242">
        <f>G383+G394</f>
        <v>29303.57</v>
      </c>
    </row>
    <row r="383" spans="1:7" ht="30">
      <c r="A383" s="235" t="s">
        <v>358</v>
      </c>
      <c r="B383" s="230" t="s">
        <v>237</v>
      </c>
      <c r="C383" s="230" t="s">
        <v>209</v>
      </c>
      <c r="D383" s="230" t="s">
        <v>188</v>
      </c>
      <c r="E383" s="230" t="s">
        <v>415</v>
      </c>
      <c r="F383" s="231"/>
      <c r="G383" s="242">
        <f>G384+G389</f>
        <v>29248.1</v>
      </c>
    </row>
    <row r="384" spans="1:7" ht="45">
      <c r="A384" s="235" t="s">
        <v>359</v>
      </c>
      <c r="B384" s="230" t="s">
        <v>237</v>
      </c>
      <c r="C384" s="230" t="s">
        <v>209</v>
      </c>
      <c r="D384" s="230" t="s">
        <v>188</v>
      </c>
      <c r="E384" s="230" t="s">
        <v>416</v>
      </c>
      <c r="F384" s="231"/>
      <c r="G384" s="242">
        <f>G385+G387</f>
        <v>29226.41</v>
      </c>
    </row>
    <row r="385" spans="1:7" ht="45">
      <c r="A385" s="235" t="s">
        <v>360</v>
      </c>
      <c r="B385" s="230" t="s">
        <v>237</v>
      </c>
      <c r="C385" s="230" t="s">
        <v>209</v>
      </c>
      <c r="D385" s="230" t="s">
        <v>188</v>
      </c>
      <c r="E385" s="230" t="s">
        <v>418</v>
      </c>
      <c r="F385" s="231"/>
      <c r="G385" s="242">
        <f>G386</f>
        <v>9445.75</v>
      </c>
    </row>
    <row r="386" spans="1:7" ht="30">
      <c r="A386" s="236" t="s">
        <v>244</v>
      </c>
      <c r="B386" s="230" t="s">
        <v>237</v>
      </c>
      <c r="C386" s="230" t="s">
        <v>209</v>
      </c>
      <c r="D386" s="230" t="s">
        <v>188</v>
      </c>
      <c r="E386" s="230" t="s">
        <v>418</v>
      </c>
      <c r="F386" s="231">
        <v>600</v>
      </c>
      <c r="G386" s="242">
        <v>9445.75</v>
      </c>
    </row>
    <row r="387" spans="1:7" s="94" customFormat="1" ht="60">
      <c r="A387" s="236" t="s">
        <v>475</v>
      </c>
      <c r="B387" s="230" t="s">
        <v>237</v>
      </c>
      <c r="C387" s="230" t="s">
        <v>209</v>
      </c>
      <c r="D387" s="230" t="s">
        <v>188</v>
      </c>
      <c r="E387" s="230" t="s">
        <v>419</v>
      </c>
      <c r="F387" s="231"/>
      <c r="G387" s="242">
        <f>G388</f>
        <v>19780.66</v>
      </c>
    </row>
    <row r="388" spans="1:7" s="94" customFormat="1" ht="30">
      <c r="A388" s="236" t="s">
        <v>244</v>
      </c>
      <c r="B388" s="230" t="s">
        <v>237</v>
      </c>
      <c r="C388" s="230" t="s">
        <v>209</v>
      </c>
      <c r="D388" s="230" t="s">
        <v>188</v>
      </c>
      <c r="E388" s="230" t="s">
        <v>419</v>
      </c>
      <c r="F388" s="231">
        <v>600</v>
      </c>
      <c r="G388" s="242">
        <v>19780.66</v>
      </c>
    </row>
    <row r="389" spans="1:7" s="94" customFormat="1" ht="45">
      <c r="A389" s="236" t="s">
        <v>812</v>
      </c>
      <c r="B389" s="230" t="s">
        <v>237</v>
      </c>
      <c r="C389" s="230" t="s">
        <v>209</v>
      </c>
      <c r="D389" s="230" t="s">
        <v>188</v>
      </c>
      <c r="E389" s="230" t="s">
        <v>813</v>
      </c>
      <c r="F389" s="231"/>
      <c r="G389" s="242">
        <f>G390+G392</f>
        <v>21.689999999999998</v>
      </c>
    </row>
    <row r="390" spans="1:7" s="94" customFormat="1" ht="60">
      <c r="A390" s="236" t="s">
        <v>865</v>
      </c>
      <c r="B390" s="230" t="s">
        <v>237</v>
      </c>
      <c r="C390" s="230" t="s">
        <v>209</v>
      </c>
      <c r="D390" s="230" t="s">
        <v>188</v>
      </c>
      <c r="E390" s="230" t="s">
        <v>789</v>
      </c>
      <c r="F390" s="231"/>
      <c r="G390" s="242">
        <f>G391</f>
        <v>17.36</v>
      </c>
    </row>
    <row r="391" spans="1:7" s="94" customFormat="1" ht="30">
      <c r="A391" s="236" t="s">
        <v>244</v>
      </c>
      <c r="B391" s="230" t="s">
        <v>237</v>
      </c>
      <c r="C391" s="230" t="s">
        <v>209</v>
      </c>
      <c r="D391" s="230" t="s">
        <v>188</v>
      </c>
      <c r="E391" s="230" t="s">
        <v>789</v>
      </c>
      <c r="F391" s="231">
        <v>600</v>
      </c>
      <c r="G391" s="242">
        <v>17.36</v>
      </c>
    </row>
    <row r="392" spans="1:7" s="94" customFormat="1" ht="60">
      <c r="A392" s="236" t="s">
        <v>866</v>
      </c>
      <c r="B392" s="230" t="s">
        <v>237</v>
      </c>
      <c r="C392" s="230" t="s">
        <v>209</v>
      </c>
      <c r="D392" s="230" t="s">
        <v>188</v>
      </c>
      <c r="E392" s="230" t="s">
        <v>791</v>
      </c>
      <c r="F392" s="231"/>
      <c r="G392" s="242">
        <f>G393</f>
        <v>4.33</v>
      </c>
    </row>
    <row r="393" spans="1:7" s="94" customFormat="1" ht="30">
      <c r="A393" s="236" t="s">
        <v>244</v>
      </c>
      <c r="B393" s="230" t="s">
        <v>237</v>
      </c>
      <c r="C393" s="230" t="s">
        <v>209</v>
      </c>
      <c r="D393" s="230" t="s">
        <v>188</v>
      </c>
      <c r="E393" s="230" t="s">
        <v>791</v>
      </c>
      <c r="F393" s="231">
        <v>600</v>
      </c>
      <c r="G393" s="242">
        <v>4.33</v>
      </c>
    </row>
    <row r="394" spans="1:7" s="94" customFormat="1" ht="15">
      <c r="A394" s="236" t="s">
        <v>792</v>
      </c>
      <c r="B394" s="230" t="s">
        <v>237</v>
      </c>
      <c r="C394" s="230" t="s">
        <v>209</v>
      </c>
      <c r="D394" s="230" t="s">
        <v>188</v>
      </c>
      <c r="E394" s="230" t="s">
        <v>793</v>
      </c>
      <c r="F394" s="231"/>
      <c r="G394" s="242">
        <f>G395</f>
        <v>55.47</v>
      </c>
    </row>
    <row r="395" spans="1:7" s="94" customFormat="1" ht="60">
      <c r="A395" s="236" t="s">
        <v>867</v>
      </c>
      <c r="B395" s="230" t="s">
        <v>237</v>
      </c>
      <c r="C395" s="230" t="s">
        <v>209</v>
      </c>
      <c r="D395" s="230" t="s">
        <v>188</v>
      </c>
      <c r="E395" s="230" t="s">
        <v>795</v>
      </c>
      <c r="F395" s="231"/>
      <c r="G395" s="242">
        <f>G396</f>
        <v>55.47</v>
      </c>
    </row>
    <row r="396" spans="1:7" s="94" customFormat="1" ht="30">
      <c r="A396" s="236" t="s">
        <v>244</v>
      </c>
      <c r="B396" s="230" t="s">
        <v>237</v>
      </c>
      <c r="C396" s="230" t="s">
        <v>209</v>
      </c>
      <c r="D396" s="230" t="s">
        <v>188</v>
      </c>
      <c r="E396" s="230" t="s">
        <v>795</v>
      </c>
      <c r="F396" s="231">
        <v>600</v>
      </c>
      <c r="G396" s="242">
        <v>55.47</v>
      </c>
    </row>
    <row r="397" spans="1:7" ht="15">
      <c r="A397" s="236" t="s">
        <v>212</v>
      </c>
      <c r="B397" s="230" t="s">
        <v>237</v>
      </c>
      <c r="C397" s="230" t="s">
        <v>209</v>
      </c>
      <c r="D397" s="230" t="s">
        <v>209</v>
      </c>
      <c r="E397" s="230"/>
      <c r="F397" s="231"/>
      <c r="G397" s="242">
        <f>G398</f>
        <v>11119.46</v>
      </c>
    </row>
    <row r="398" spans="1:7" ht="60">
      <c r="A398" s="235" t="s">
        <v>446</v>
      </c>
      <c r="B398" s="230" t="s">
        <v>237</v>
      </c>
      <c r="C398" s="230" t="s">
        <v>209</v>
      </c>
      <c r="D398" s="230" t="s">
        <v>209</v>
      </c>
      <c r="E398" s="230">
        <v>1000000000</v>
      </c>
      <c r="F398" s="71"/>
      <c r="G398" s="242">
        <f>G402+G399</f>
        <v>11119.46</v>
      </c>
    </row>
    <row r="399" spans="1:7" ht="15">
      <c r="A399" s="235" t="s">
        <v>796</v>
      </c>
      <c r="B399" s="230" t="s">
        <v>237</v>
      </c>
      <c r="C399" s="230" t="s">
        <v>209</v>
      </c>
      <c r="D399" s="230" t="s">
        <v>209</v>
      </c>
      <c r="E399" s="230" t="s">
        <v>797</v>
      </c>
      <c r="F399" s="71"/>
      <c r="G399" s="242">
        <f>G400</f>
        <v>3173.93</v>
      </c>
    </row>
    <row r="400" spans="1:7" ht="45">
      <c r="A400" s="235" t="s">
        <v>868</v>
      </c>
      <c r="B400" s="230" t="s">
        <v>237</v>
      </c>
      <c r="C400" s="230" t="s">
        <v>209</v>
      </c>
      <c r="D400" s="230" t="s">
        <v>209</v>
      </c>
      <c r="E400" s="230" t="s">
        <v>799</v>
      </c>
      <c r="F400" s="71"/>
      <c r="G400" s="242">
        <f>G401</f>
        <v>3173.93</v>
      </c>
    </row>
    <row r="401" spans="1:7" ht="30">
      <c r="A401" s="236" t="s">
        <v>244</v>
      </c>
      <c r="B401" s="230" t="s">
        <v>237</v>
      </c>
      <c r="C401" s="230" t="s">
        <v>209</v>
      </c>
      <c r="D401" s="230" t="s">
        <v>209</v>
      </c>
      <c r="E401" s="230" t="s">
        <v>799</v>
      </c>
      <c r="F401" s="231">
        <v>600</v>
      </c>
      <c r="G401" s="242">
        <v>3173.93</v>
      </c>
    </row>
    <row r="402" spans="1:7" ht="30">
      <c r="A402" s="236" t="s">
        <v>449</v>
      </c>
      <c r="B402" s="230" t="s">
        <v>237</v>
      </c>
      <c r="C402" s="230" t="s">
        <v>209</v>
      </c>
      <c r="D402" s="230" t="s">
        <v>209</v>
      </c>
      <c r="E402" s="230">
        <v>1040000000</v>
      </c>
      <c r="F402" s="231"/>
      <c r="G402" s="242">
        <f>G403+G406</f>
        <v>7945.53</v>
      </c>
    </row>
    <row r="403" spans="1:7" ht="30">
      <c r="A403" s="102" t="s">
        <v>631</v>
      </c>
      <c r="B403" s="230" t="s">
        <v>237</v>
      </c>
      <c r="C403" s="230" t="s">
        <v>209</v>
      </c>
      <c r="D403" s="230" t="s">
        <v>209</v>
      </c>
      <c r="E403" s="230">
        <v>1040100000</v>
      </c>
      <c r="F403" s="231"/>
      <c r="G403" s="242">
        <f>G404</f>
        <v>557.5</v>
      </c>
    </row>
    <row r="404" spans="1:7" ht="15">
      <c r="A404" s="235" t="s">
        <v>213</v>
      </c>
      <c r="B404" s="230" t="s">
        <v>237</v>
      </c>
      <c r="C404" s="230" t="s">
        <v>209</v>
      </c>
      <c r="D404" s="230" t="s">
        <v>209</v>
      </c>
      <c r="E404" s="230">
        <v>1040143100</v>
      </c>
      <c r="F404" s="231"/>
      <c r="G404" s="242">
        <f>G405</f>
        <v>557.5</v>
      </c>
    </row>
    <row r="405" spans="1:7" ht="30">
      <c r="A405" s="255" t="s">
        <v>244</v>
      </c>
      <c r="B405" s="230" t="s">
        <v>237</v>
      </c>
      <c r="C405" s="230" t="s">
        <v>209</v>
      </c>
      <c r="D405" s="230" t="s">
        <v>209</v>
      </c>
      <c r="E405" s="230">
        <v>1040143100</v>
      </c>
      <c r="F405" s="231">
        <v>600</v>
      </c>
      <c r="G405" s="242">
        <v>557.5</v>
      </c>
    </row>
    <row r="406" spans="1:7" ht="45">
      <c r="A406" s="236" t="s">
        <v>632</v>
      </c>
      <c r="B406" s="230" t="s">
        <v>237</v>
      </c>
      <c r="C406" s="230" t="s">
        <v>209</v>
      </c>
      <c r="D406" s="230" t="s">
        <v>209</v>
      </c>
      <c r="E406" s="230">
        <v>1040100000</v>
      </c>
      <c r="F406" s="231"/>
      <c r="G406" s="242">
        <f>G407</f>
        <v>7388.03</v>
      </c>
    </row>
    <row r="407" spans="1:7" ht="30">
      <c r="A407" s="235" t="s">
        <v>474</v>
      </c>
      <c r="B407" s="230" t="s">
        <v>237</v>
      </c>
      <c r="C407" s="230" t="s">
        <v>209</v>
      </c>
      <c r="D407" s="230" t="s">
        <v>209</v>
      </c>
      <c r="E407" s="230">
        <v>1040143190</v>
      </c>
      <c r="F407" s="231"/>
      <c r="G407" s="242">
        <f>G408</f>
        <v>7388.03</v>
      </c>
    </row>
    <row r="408" spans="1:7" ht="30">
      <c r="A408" s="236" t="s">
        <v>244</v>
      </c>
      <c r="B408" s="230" t="s">
        <v>237</v>
      </c>
      <c r="C408" s="230" t="s">
        <v>209</v>
      </c>
      <c r="D408" s="230" t="s">
        <v>209</v>
      </c>
      <c r="E408" s="230">
        <v>1040143190</v>
      </c>
      <c r="F408" s="231">
        <v>600</v>
      </c>
      <c r="G408" s="242">
        <v>7388.03</v>
      </c>
    </row>
    <row r="409" spans="1:7" ht="15" hidden="1">
      <c r="A409" s="236" t="s">
        <v>214</v>
      </c>
      <c r="B409" s="230" t="s">
        <v>237</v>
      </c>
      <c r="C409" s="230" t="s">
        <v>209</v>
      </c>
      <c r="D409" s="230" t="s">
        <v>202</v>
      </c>
      <c r="E409" s="230"/>
      <c r="F409" s="231"/>
      <c r="G409" s="242">
        <f>G410</f>
        <v>0</v>
      </c>
    </row>
    <row r="410" spans="1:7" ht="15" hidden="1">
      <c r="A410" s="236"/>
      <c r="B410" s="230" t="s">
        <v>237</v>
      </c>
      <c r="C410" s="230" t="s">
        <v>209</v>
      </c>
      <c r="D410" s="230" t="s">
        <v>202</v>
      </c>
      <c r="E410" s="230" t="s">
        <v>793</v>
      </c>
      <c r="F410" s="231"/>
      <c r="G410" s="242">
        <f>G411</f>
        <v>0</v>
      </c>
    </row>
    <row r="411" spans="1:7" ht="15" hidden="1">
      <c r="A411" s="236"/>
      <c r="B411" s="230" t="s">
        <v>237</v>
      </c>
      <c r="C411" s="230" t="s">
        <v>209</v>
      </c>
      <c r="D411" s="230" t="s">
        <v>202</v>
      </c>
      <c r="E411" s="230" t="s">
        <v>869</v>
      </c>
      <c r="F411" s="231"/>
      <c r="G411" s="242">
        <f>G412</f>
        <v>0</v>
      </c>
    </row>
    <row r="412" spans="1:7" ht="30" hidden="1">
      <c r="A412" s="236" t="s">
        <v>244</v>
      </c>
      <c r="B412" s="230" t="s">
        <v>237</v>
      </c>
      <c r="C412" s="230" t="s">
        <v>209</v>
      </c>
      <c r="D412" s="230" t="s">
        <v>202</v>
      </c>
      <c r="E412" s="230" t="s">
        <v>869</v>
      </c>
      <c r="F412" s="231">
        <v>600</v>
      </c>
      <c r="G412" s="242"/>
    </row>
    <row r="413" spans="1:7" ht="15">
      <c r="A413" s="236" t="s">
        <v>219</v>
      </c>
      <c r="B413" s="230" t="s">
        <v>237</v>
      </c>
      <c r="C413" s="230" t="s">
        <v>202</v>
      </c>
      <c r="D413" s="70"/>
      <c r="E413" s="70"/>
      <c r="F413" s="71"/>
      <c r="G413" s="242">
        <f aca="true" t="shared" si="1" ref="G413:G418">G414</f>
        <v>475.5</v>
      </c>
    </row>
    <row r="414" spans="1:7" ht="15">
      <c r="A414" s="236" t="s">
        <v>220</v>
      </c>
      <c r="B414" s="230" t="s">
        <v>237</v>
      </c>
      <c r="C414" s="230" t="s">
        <v>202</v>
      </c>
      <c r="D414" s="230" t="s">
        <v>209</v>
      </c>
      <c r="E414" s="70"/>
      <c r="F414" s="71"/>
      <c r="G414" s="242">
        <f t="shared" si="1"/>
        <v>475.5</v>
      </c>
    </row>
    <row r="415" spans="1:7" ht="30">
      <c r="A415" s="95" t="s">
        <v>381</v>
      </c>
      <c r="B415" s="230" t="s">
        <v>237</v>
      </c>
      <c r="C415" s="230" t="s">
        <v>202</v>
      </c>
      <c r="D415" s="230" t="s">
        <v>209</v>
      </c>
      <c r="E415" s="230" t="s">
        <v>437</v>
      </c>
      <c r="F415" s="71"/>
      <c r="G415" s="242">
        <f t="shared" si="1"/>
        <v>475.5</v>
      </c>
    </row>
    <row r="416" spans="1:7" ht="45">
      <c r="A416" s="95" t="s">
        <v>382</v>
      </c>
      <c r="B416" s="230" t="s">
        <v>237</v>
      </c>
      <c r="C416" s="230" t="s">
        <v>202</v>
      </c>
      <c r="D416" s="230" t="s">
        <v>209</v>
      </c>
      <c r="E416" s="230" t="s">
        <v>438</v>
      </c>
      <c r="F416" s="71"/>
      <c r="G416" s="242">
        <f t="shared" si="1"/>
        <v>475.5</v>
      </c>
    </row>
    <row r="417" spans="1:7" ht="30">
      <c r="A417" s="95" t="s">
        <v>383</v>
      </c>
      <c r="B417" s="230" t="s">
        <v>237</v>
      </c>
      <c r="C417" s="230" t="s">
        <v>202</v>
      </c>
      <c r="D417" s="230" t="s">
        <v>209</v>
      </c>
      <c r="E417" s="230" t="s">
        <v>439</v>
      </c>
      <c r="F417" s="71"/>
      <c r="G417" s="242">
        <f t="shared" si="1"/>
        <v>475.5</v>
      </c>
    </row>
    <row r="418" spans="1:7" ht="30">
      <c r="A418" s="236" t="s">
        <v>384</v>
      </c>
      <c r="B418" s="230" t="s">
        <v>237</v>
      </c>
      <c r="C418" s="230" t="s">
        <v>202</v>
      </c>
      <c r="D418" s="230" t="s">
        <v>209</v>
      </c>
      <c r="E418" s="230" t="s">
        <v>440</v>
      </c>
      <c r="F418" s="231"/>
      <c r="G418" s="242">
        <f t="shared" si="1"/>
        <v>475.5</v>
      </c>
    </row>
    <row r="419" spans="1:7" ht="30">
      <c r="A419" s="236" t="s">
        <v>231</v>
      </c>
      <c r="B419" s="230" t="s">
        <v>237</v>
      </c>
      <c r="C419" s="230" t="s">
        <v>202</v>
      </c>
      <c r="D419" s="230" t="s">
        <v>209</v>
      </c>
      <c r="E419" s="230" t="s">
        <v>440</v>
      </c>
      <c r="F419" s="231">
        <v>200</v>
      </c>
      <c r="G419" s="242">
        <v>475.5</v>
      </c>
    </row>
    <row r="420" spans="1:7" ht="15">
      <c r="A420" s="236" t="s">
        <v>221</v>
      </c>
      <c r="B420" s="230" t="s">
        <v>237</v>
      </c>
      <c r="C420" s="230" t="s">
        <v>642</v>
      </c>
      <c r="D420" s="230"/>
      <c r="E420" s="230"/>
      <c r="F420" s="231"/>
      <c r="G420" s="242">
        <f>G425+G431+G421</f>
        <v>10512.2</v>
      </c>
    </row>
    <row r="421" spans="1:7" ht="15" hidden="1">
      <c r="A421" s="236" t="s">
        <v>830</v>
      </c>
      <c r="B421" s="230" t="s">
        <v>237</v>
      </c>
      <c r="C421" s="230" t="s">
        <v>642</v>
      </c>
      <c r="D421" s="230" t="s">
        <v>187</v>
      </c>
      <c r="E421" s="230"/>
      <c r="F421" s="231"/>
      <c r="G421" s="242">
        <f>G422</f>
        <v>0</v>
      </c>
    </row>
    <row r="422" spans="1:7" ht="15" hidden="1">
      <c r="A422" s="236" t="s">
        <v>305</v>
      </c>
      <c r="B422" s="230" t="s">
        <v>237</v>
      </c>
      <c r="C422" s="230" t="s">
        <v>642</v>
      </c>
      <c r="D422" s="230" t="s">
        <v>187</v>
      </c>
      <c r="E422" s="230" t="s">
        <v>654</v>
      </c>
      <c r="F422" s="231"/>
      <c r="G422" s="242">
        <f>G423</f>
        <v>0</v>
      </c>
    </row>
    <row r="423" spans="1:7" ht="15" hidden="1">
      <c r="A423" s="236"/>
      <c r="B423" s="230" t="s">
        <v>237</v>
      </c>
      <c r="C423" s="230" t="s">
        <v>642</v>
      </c>
      <c r="D423" s="230" t="s">
        <v>187</v>
      </c>
      <c r="E423" s="230" t="s">
        <v>870</v>
      </c>
      <c r="F423" s="231"/>
      <c r="G423" s="242">
        <f>G424</f>
        <v>0</v>
      </c>
    </row>
    <row r="424" spans="1:7" ht="15" hidden="1">
      <c r="A424" s="236" t="s">
        <v>242</v>
      </c>
      <c r="B424" s="230" t="s">
        <v>237</v>
      </c>
      <c r="C424" s="230" t="s">
        <v>642</v>
      </c>
      <c r="D424" s="230" t="s">
        <v>187</v>
      </c>
      <c r="E424" s="230" t="s">
        <v>870</v>
      </c>
      <c r="F424" s="231">
        <v>300</v>
      </c>
      <c r="G424" s="242"/>
    </row>
    <row r="425" spans="1:7" ht="15" hidden="1">
      <c r="A425" s="95" t="s">
        <v>222</v>
      </c>
      <c r="B425" s="230" t="s">
        <v>237</v>
      </c>
      <c r="C425" s="230" t="s">
        <v>642</v>
      </c>
      <c r="D425" s="230" t="s">
        <v>190</v>
      </c>
      <c r="E425" s="230"/>
      <c r="F425" s="231"/>
      <c r="G425" s="242">
        <f>G426</f>
        <v>0</v>
      </c>
    </row>
    <row r="426" spans="1:7" ht="30" hidden="1">
      <c r="A426" s="95" t="s">
        <v>841</v>
      </c>
      <c r="B426" s="230" t="s">
        <v>237</v>
      </c>
      <c r="C426" s="230" t="s">
        <v>642</v>
      </c>
      <c r="D426" s="230" t="s">
        <v>190</v>
      </c>
      <c r="E426" s="230" t="s">
        <v>842</v>
      </c>
      <c r="F426" s="231"/>
      <c r="G426" s="242">
        <f>G427+G429</f>
        <v>0</v>
      </c>
    </row>
    <row r="427" spans="1:7" ht="45" hidden="1">
      <c r="A427" s="95" t="s">
        <v>871</v>
      </c>
      <c r="B427" s="230" t="s">
        <v>237</v>
      </c>
      <c r="C427" s="230" t="s">
        <v>642</v>
      </c>
      <c r="D427" s="230" t="s">
        <v>190</v>
      </c>
      <c r="E427" s="230" t="s">
        <v>872</v>
      </c>
      <c r="F427" s="231"/>
      <c r="G427" s="242">
        <f>G428</f>
        <v>0</v>
      </c>
    </row>
    <row r="428" spans="1:7" ht="15" hidden="1">
      <c r="A428" s="236" t="s">
        <v>242</v>
      </c>
      <c r="B428" s="230" t="s">
        <v>237</v>
      </c>
      <c r="C428" s="230" t="s">
        <v>642</v>
      </c>
      <c r="D428" s="230" t="s">
        <v>190</v>
      </c>
      <c r="E428" s="230" t="s">
        <v>872</v>
      </c>
      <c r="F428" s="231">
        <v>300</v>
      </c>
      <c r="G428" s="242"/>
    </row>
    <row r="429" spans="1:7" ht="45" hidden="1">
      <c r="A429" s="236" t="s">
        <v>843</v>
      </c>
      <c r="B429" s="230" t="s">
        <v>237</v>
      </c>
      <c r="C429" s="230" t="s">
        <v>642</v>
      </c>
      <c r="D429" s="230" t="s">
        <v>190</v>
      </c>
      <c r="E429" s="230" t="s">
        <v>873</v>
      </c>
      <c r="F429" s="231"/>
      <c r="G429" s="242">
        <f>G430</f>
        <v>0</v>
      </c>
    </row>
    <row r="430" spans="1:7" ht="15" hidden="1">
      <c r="A430" s="236" t="s">
        <v>242</v>
      </c>
      <c r="B430" s="230" t="s">
        <v>237</v>
      </c>
      <c r="C430" s="230" t="s">
        <v>642</v>
      </c>
      <c r="D430" s="230" t="s">
        <v>190</v>
      </c>
      <c r="E430" s="230" t="s">
        <v>873</v>
      </c>
      <c r="F430" s="231">
        <v>300</v>
      </c>
      <c r="G430" s="242"/>
    </row>
    <row r="431" spans="1:7" ht="15">
      <c r="A431" s="236" t="s">
        <v>240</v>
      </c>
      <c r="B431" s="230" t="s">
        <v>237</v>
      </c>
      <c r="C431" s="230">
        <v>10</v>
      </c>
      <c r="D431" s="230" t="s">
        <v>192</v>
      </c>
      <c r="E431" s="230"/>
      <c r="F431" s="231"/>
      <c r="G431" s="242">
        <f>G432</f>
        <v>10512.2</v>
      </c>
    </row>
    <row r="432" spans="1:7" ht="30">
      <c r="A432" s="95" t="s">
        <v>329</v>
      </c>
      <c r="B432" s="230" t="s">
        <v>237</v>
      </c>
      <c r="C432" s="230">
        <v>10</v>
      </c>
      <c r="D432" s="230" t="s">
        <v>192</v>
      </c>
      <c r="E432" s="230" t="s">
        <v>394</v>
      </c>
      <c r="F432" s="231"/>
      <c r="G432" s="242">
        <f>G433</f>
        <v>10512.2</v>
      </c>
    </row>
    <row r="433" spans="1:7" ht="30">
      <c r="A433" s="95" t="s">
        <v>330</v>
      </c>
      <c r="B433" s="230" t="s">
        <v>237</v>
      </c>
      <c r="C433" s="230">
        <v>10</v>
      </c>
      <c r="D433" s="230" t="s">
        <v>192</v>
      </c>
      <c r="E433" s="230" t="s">
        <v>395</v>
      </c>
      <c r="F433" s="231"/>
      <c r="G433" s="242">
        <f>G434</f>
        <v>10512.2</v>
      </c>
    </row>
    <row r="434" spans="1:7" ht="30">
      <c r="A434" s="95" t="s">
        <v>387</v>
      </c>
      <c r="B434" s="230" t="s">
        <v>237</v>
      </c>
      <c r="C434" s="230">
        <v>10</v>
      </c>
      <c r="D434" s="230" t="s">
        <v>192</v>
      </c>
      <c r="E434" s="230" t="s">
        <v>444</v>
      </c>
      <c r="F434" s="231"/>
      <c r="G434" s="242">
        <f>G435</f>
        <v>10512.2</v>
      </c>
    </row>
    <row r="435" spans="1:7" ht="45">
      <c r="A435" s="105" t="s">
        <v>241</v>
      </c>
      <c r="B435" s="230" t="s">
        <v>237</v>
      </c>
      <c r="C435" s="230">
        <v>10</v>
      </c>
      <c r="D435" s="230" t="s">
        <v>192</v>
      </c>
      <c r="E435" s="230" t="s">
        <v>445</v>
      </c>
      <c r="F435" s="231"/>
      <c r="G435" s="242">
        <f>G436+G437</f>
        <v>10512.2</v>
      </c>
    </row>
    <row r="436" spans="1:7" ht="30">
      <c r="A436" s="105" t="s">
        <v>231</v>
      </c>
      <c r="B436" s="230" t="s">
        <v>237</v>
      </c>
      <c r="C436" s="230">
        <v>10</v>
      </c>
      <c r="D436" s="230" t="s">
        <v>192</v>
      </c>
      <c r="E436" s="230" t="s">
        <v>445</v>
      </c>
      <c r="F436" s="231">
        <v>200</v>
      </c>
      <c r="G436" s="242">
        <v>100</v>
      </c>
    </row>
    <row r="437" spans="1:7" ht="15">
      <c r="A437" s="236" t="s">
        <v>242</v>
      </c>
      <c r="B437" s="230" t="s">
        <v>237</v>
      </c>
      <c r="C437" s="230">
        <v>10</v>
      </c>
      <c r="D437" s="230" t="s">
        <v>192</v>
      </c>
      <c r="E437" s="230" t="s">
        <v>445</v>
      </c>
      <c r="F437" s="231">
        <v>300</v>
      </c>
      <c r="G437" s="242">
        <v>10412.2</v>
      </c>
    </row>
    <row r="438" spans="1:7" ht="15">
      <c r="A438" s="236" t="s">
        <v>224</v>
      </c>
      <c r="B438" s="230" t="s">
        <v>237</v>
      </c>
      <c r="C438" s="230">
        <v>11</v>
      </c>
      <c r="D438" s="85"/>
      <c r="E438" s="85"/>
      <c r="F438" s="77"/>
      <c r="G438" s="242">
        <f>G439</f>
        <v>621.4</v>
      </c>
    </row>
    <row r="439" spans="1:7" ht="15">
      <c r="A439" s="236" t="s">
        <v>225</v>
      </c>
      <c r="B439" s="230" t="s">
        <v>237</v>
      </c>
      <c r="C439" s="230">
        <v>11</v>
      </c>
      <c r="D439" s="230" t="s">
        <v>188</v>
      </c>
      <c r="E439" s="230"/>
      <c r="F439" s="231"/>
      <c r="G439" s="242">
        <f>G440</f>
        <v>621.4</v>
      </c>
    </row>
    <row r="440" spans="1:7" ht="60">
      <c r="A440" s="235" t="s">
        <v>446</v>
      </c>
      <c r="B440" s="230" t="s">
        <v>237</v>
      </c>
      <c r="C440" s="230">
        <v>11</v>
      </c>
      <c r="D440" s="230" t="s">
        <v>188</v>
      </c>
      <c r="E440" s="230">
        <v>1000000000</v>
      </c>
      <c r="F440" s="231"/>
      <c r="G440" s="242">
        <f>G441</f>
        <v>621.4</v>
      </c>
    </row>
    <row r="441" spans="1:7" ht="55.5" customHeight="1">
      <c r="A441" s="235" t="s">
        <v>447</v>
      </c>
      <c r="B441" s="230" t="s">
        <v>237</v>
      </c>
      <c r="C441" s="230">
        <v>11</v>
      </c>
      <c r="D441" s="230" t="s">
        <v>188</v>
      </c>
      <c r="E441" s="230">
        <v>1010000000</v>
      </c>
      <c r="F441" s="231"/>
      <c r="G441" s="242">
        <f>G442</f>
        <v>621.4</v>
      </c>
    </row>
    <row r="442" spans="1:7" ht="37.5" customHeight="1">
      <c r="A442" s="235" t="s">
        <v>388</v>
      </c>
      <c r="B442" s="230" t="s">
        <v>237</v>
      </c>
      <c r="C442" s="230">
        <v>11</v>
      </c>
      <c r="D442" s="230" t="s">
        <v>188</v>
      </c>
      <c r="E442" s="230">
        <v>1010112870</v>
      </c>
      <c r="F442" s="231"/>
      <c r="G442" s="242">
        <f>G444+G443+G445</f>
        <v>621.4</v>
      </c>
    </row>
    <row r="443" spans="1:7" ht="75" customHeight="1">
      <c r="A443" s="234" t="s">
        <v>307</v>
      </c>
      <c r="B443" s="230" t="s">
        <v>237</v>
      </c>
      <c r="C443" s="230">
        <v>11</v>
      </c>
      <c r="D443" s="230" t="s">
        <v>188</v>
      </c>
      <c r="E443" s="230">
        <v>1010112870</v>
      </c>
      <c r="F443" s="231">
        <v>100</v>
      </c>
      <c r="G443" s="242">
        <v>3</v>
      </c>
    </row>
    <row r="444" spans="1:7" ht="39" customHeight="1">
      <c r="A444" s="234" t="s">
        <v>231</v>
      </c>
      <c r="B444" s="230" t="s">
        <v>237</v>
      </c>
      <c r="C444" s="230">
        <v>11</v>
      </c>
      <c r="D444" s="230" t="s">
        <v>188</v>
      </c>
      <c r="E444" s="230">
        <v>1010112870</v>
      </c>
      <c r="F444" s="231">
        <v>200</v>
      </c>
      <c r="G444" s="242">
        <v>618.4</v>
      </c>
    </row>
    <row r="445" spans="1:7" ht="39" customHeight="1">
      <c r="A445" s="236" t="s">
        <v>244</v>
      </c>
      <c r="B445" s="230" t="s">
        <v>237</v>
      </c>
      <c r="C445" s="230">
        <v>11</v>
      </c>
      <c r="D445" s="230" t="s">
        <v>188</v>
      </c>
      <c r="E445" s="230">
        <v>1010112870</v>
      </c>
      <c r="F445" s="231">
        <v>600</v>
      </c>
      <c r="G445" s="242"/>
    </row>
    <row r="446" spans="1:7" ht="39" customHeight="1">
      <c r="A446" s="236" t="s">
        <v>227</v>
      </c>
      <c r="B446" s="230" t="s">
        <v>237</v>
      </c>
      <c r="C446" s="230">
        <v>12</v>
      </c>
      <c r="D446" s="230" t="s">
        <v>187</v>
      </c>
      <c r="E446" s="230" t="s">
        <v>874</v>
      </c>
      <c r="F446" s="231"/>
      <c r="G446" s="242">
        <f>G447</f>
        <v>700</v>
      </c>
    </row>
    <row r="447" spans="1:7" ht="45.75" customHeight="1">
      <c r="A447" s="236" t="s">
        <v>453</v>
      </c>
      <c r="B447" s="230" t="s">
        <v>237</v>
      </c>
      <c r="C447" s="230">
        <v>12</v>
      </c>
      <c r="D447" s="230" t="s">
        <v>187</v>
      </c>
      <c r="E447" s="230" t="s">
        <v>875</v>
      </c>
      <c r="F447" s="231"/>
      <c r="G447" s="242">
        <f>G448</f>
        <v>700</v>
      </c>
    </row>
    <row r="448" spans="1:7" ht="45">
      <c r="A448" s="236" t="s">
        <v>454</v>
      </c>
      <c r="B448" s="230" t="s">
        <v>237</v>
      </c>
      <c r="C448" s="230">
        <v>12</v>
      </c>
      <c r="D448" s="230" t="s">
        <v>187</v>
      </c>
      <c r="E448" s="230" t="s">
        <v>655</v>
      </c>
      <c r="F448" s="231"/>
      <c r="G448" s="242">
        <f>G449</f>
        <v>700</v>
      </c>
    </row>
    <row r="449" spans="1:7" ht="30">
      <c r="A449" s="236" t="s">
        <v>476</v>
      </c>
      <c r="B449" s="230" t="s">
        <v>237</v>
      </c>
      <c r="C449" s="230">
        <v>12</v>
      </c>
      <c r="D449" s="230" t="s">
        <v>187</v>
      </c>
      <c r="E449" s="230" t="s">
        <v>655</v>
      </c>
      <c r="F449" s="231"/>
      <c r="G449" s="242">
        <f>G450</f>
        <v>700</v>
      </c>
    </row>
    <row r="450" spans="1:7" ht="30">
      <c r="A450" s="236" t="s">
        <v>477</v>
      </c>
      <c r="B450" s="230" t="s">
        <v>237</v>
      </c>
      <c r="C450" s="230">
        <v>12</v>
      </c>
      <c r="D450" s="230" t="s">
        <v>187</v>
      </c>
      <c r="E450" s="230" t="s">
        <v>655</v>
      </c>
      <c r="F450" s="231"/>
      <c r="G450" s="242">
        <f>G451</f>
        <v>700</v>
      </c>
    </row>
    <row r="451" spans="1:7" ht="30">
      <c r="A451" s="236" t="s">
        <v>244</v>
      </c>
      <c r="B451" s="230" t="s">
        <v>237</v>
      </c>
      <c r="C451" s="230">
        <v>12</v>
      </c>
      <c r="D451" s="230" t="s">
        <v>187</v>
      </c>
      <c r="E451" s="230" t="s">
        <v>655</v>
      </c>
      <c r="F451" s="231">
        <v>600</v>
      </c>
      <c r="G451" s="242">
        <v>700</v>
      </c>
    </row>
    <row r="452" spans="1:7" ht="15">
      <c r="A452" s="236" t="s">
        <v>365</v>
      </c>
      <c r="B452" s="230" t="s">
        <v>237</v>
      </c>
      <c r="C452" s="230" t="s">
        <v>216</v>
      </c>
      <c r="D452" s="230"/>
      <c r="E452" s="230"/>
      <c r="F452" s="231"/>
      <c r="G452" s="242">
        <f>G453+G484</f>
        <v>63149.380000000005</v>
      </c>
    </row>
    <row r="453" spans="1:7" ht="15">
      <c r="A453" s="236" t="s">
        <v>217</v>
      </c>
      <c r="B453" s="230" t="s">
        <v>237</v>
      </c>
      <c r="C453" s="230" t="s">
        <v>216</v>
      </c>
      <c r="D453" s="230" t="s">
        <v>187</v>
      </c>
      <c r="E453" s="230"/>
      <c r="F453" s="231"/>
      <c r="G453" s="242">
        <f>G454+G478+G480</f>
        <v>62169.380000000005</v>
      </c>
    </row>
    <row r="454" spans="1:7" ht="54" customHeight="1">
      <c r="A454" s="298" t="s">
        <v>391</v>
      </c>
      <c r="B454" s="230" t="s">
        <v>237</v>
      </c>
      <c r="C454" s="230" t="s">
        <v>216</v>
      </c>
      <c r="D454" s="230" t="s">
        <v>187</v>
      </c>
      <c r="E454" s="277" t="s">
        <v>422</v>
      </c>
      <c r="F454" s="278"/>
      <c r="G454" s="297">
        <f>G456+G460+G469+G475</f>
        <v>62169.380000000005</v>
      </c>
    </row>
    <row r="455" spans="1:7" ht="15" customHeight="1" hidden="1">
      <c r="A455" s="298"/>
      <c r="B455" s="230" t="s">
        <v>237</v>
      </c>
      <c r="C455" s="230" t="s">
        <v>216</v>
      </c>
      <c r="D455" s="230" t="s">
        <v>187</v>
      </c>
      <c r="E455" s="277"/>
      <c r="F455" s="278"/>
      <c r="G455" s="297"/>
    </row>
    <row r="456" spans="1:7" ht="30">
      <c r="A456" s="95" t="s">
        <v>367</v>
      </c>
      <c r="B456" s="230" t="s">
        <v>237</v>
      </c>
      <c r="C456" s="230" t="s">
        <v>216</v>
      </c>
      <c r="D456" s="230" t="s">
        <v>187</v>
      </c>
      <c r="E456" s="230" t="s">
        <v>423</v>
      </c>
      <c r="F456" s="231"/>
      <c r="G456" s="242">
        <f>G457</f>
        <v>4723.07</v>
      </c>
    </row>
    <row r="457" spans="1:7" ht="30">
      <c r="A457" s="95" t="s">
        <v>368</v>
      </c>
      <c r="B457" s="230" t="s">
        <v>237</v>
      </c>
      <c r="C457" s="230" t="s">
        <v>216</v>
      </c>
      <c r="D457" s="230" t="s">
        <v>187</v>
      </c>
      <c r="E457" s="230" t="s">
        <v>424</v>
      </c>
      <c r="F457" s="231"/>
      <c r="G457" s="242">
        <f>G459</f>
        <v>4723.07</v>
      </c>
    </row>
    <row r="458" spans="1:7" ht="15">
      <c r="A458" s="95" t="s">
        <v>369</v>
      </c>
      <c r="B458" s="230" t="s">
        <v>237</v>
      </c>
      <c r="C458" s="230" t="s">
        <v>216</v>
      </c>
      <c r="D458" s="230" t="s">
        <v>187</v>
      </c>
      <c r="E458" s="230" t="s">
        <v>425</v>
      </c>
      <c r="F458" s="231"/>
      <c r="G458" s="242">
        <f>G459</f>
        <v>4723.07</v>
      </c>
    </row>
    <row r="459" spans="1:7" ht="30">
      <c r="A459" s="236" t="s">
        <v>244</v>
      </c>
      <c r="B459" s="230" t="s">
        <v>237</v>
      </c>
      <c r="C459" s="230" t="s">
        <v>216</v>
      </c>
      <c r="D459" s="230" t="s">
        <v>187</v>
      </c>
      <c r="E459" s="230" t="s">
        <v>425</v>
      </c>
      <c r="F459" s="104">
        <v>600</v>
      </c>
      <c r="G459" s="242">
        <v>4723.07</v>
      </c>
    </row>
    <row r="460" spans="1:7" ht="48" customHeight="1">
      <c r="A460" s="299" t="s">
        <v>633</v>
      </c>
      <c r="B460" s="230" t="s">
        <v>237</v>
      </c>
      <c r="C460" s="230" t="s">
        <v>216</v>
      </c>
      <c r="D460" s="230" t="s">
        <v>187</v>
      </c>
      <c r="E460" s="277" t="s">
        <v>426</v>
      </c>
      <c r="F460" s="278"/>
      <c r="G460" s="297">
        <f>G462</f>
        <v>12661.45</v>
      </c>
    </row>
    <row r="461" spans="1:7" ht="15" customHeight="1" hidden="1">
      <c r="A461" s="299"/>
      <c r="B461" s="230" t="s">
        <v>237</v>
      </c>
      <c r="C461" s="230" t="s">
        <v>216</v>
      </c>
      <c r="D461" s="230" t="s">
        <v>187</v>
      </c>
      <c r="E461" s="277"/>
      <c r="F461" s="278"/>
      <c r="G461" s="297"/>
    </row>
    <row r="462" spans="1:7" ht="30">
      <c r="A462" s="236" t="s">
        <v>370</v>
      </c>
      <c r="B462" s="230" t="s">
        <v>237</v>
      </c>
      <c r="C462" s="230" t="s">
        <v>216</v>
      </c>
      <c r="D462" s="230" t="s">
        <v>187</v>
      </c>
      <c r="E462" s="230" t="s">
        <v>427</v>
      </c>
      <c r="F462" s="231"/>
      <c r="G462" s="242">
        <f>G463+G465+G467</f>
        <v>12661.45</v>
      </c>
    </row>
    <row r="463" spans="1:7" ht="30">
      <c r="A463" s="76" t="s">
        <v>218</v>
      </c>
      <c r="B463" s="230" t="s">
        <v>237</v>
      </c>
      <c r="C463" s="230" t="s">
        <v>216</v>
      </c>
      <c r="D463" s="230" t="s">
        <v>187</v>
      </c>
      <c r="E463" s="250" t="s">
        <v>800</v>
      </c>
      <c r="F463" s="231"/>
      <c r="G463" s="242">
        <f>G464</f>
        <v>20</v>
      </c>
    </row>
    <row r="464" spans="1:7" ht="30">
      <c r="A464" s="236" t="s">
        <v>244</v>
      </c>
      <c r="B464" s="230" t="s">
        <v>237</v>
      </c>
      <c r="C464" s="230" t="s">
        <v>216</v>
      </c>
      <c r="D464" s="230" t="s">
        <v>187</v>
      </c>
      <c r="E464" s="256" t="s">
        <v>800</v>
      </c>
      <c r="F464" s="231">
        <v>600</v>
      </c>
      <c r="G464" s="242">
        <v>20</v>
      </c>
    </row>
    <row r="465" spans="1:7" ht="15">
      <c r="A465" s="236" t="s">
        <v>371</v>
      </c>
      <c r="B465" s="230" t="s">
        <v>237</v>
      </c>
      <c r="C465" s="230" t="s">
        <v>216</v>
      </c>
      <c r="D465" s="230" t="s">
        <v>187</v>
      </c>
      <c r="E465" s="230" t="s">
        <v>428</v>
      </c>
      <c r="F465" s="231"/>
      <c r="G465" s="242">
        <f>G466</f>
        <v>12641.45</v>
      </c>
    </row>
    <row r="466" spans="1:7" ht="30">
      <c r="A466" s="236" t="s">
        <v>244</v>
      </c>
      <c r="B466" s="230" t="s">
        <v>237</v>
      </c>
      <c r="C466" s="230" t="s">
        <v>216</v>
      </c>
      <c r="D466" s="230" t="s">
        <v>187</v>
      </c>
      <c r="E466" s="230" t="s">
        <v>428</v>
      </c>
      <c r="F466" s="231">
        <v>600</v>
      </c>
      <c r="G466" s="242">
        <v>12641.45</v>
      </c>
    </row>
    <row r="467" spans="1:7" ht="45" hidden="1">
      <c r="A467" s="236" t="s">
        <v>372</v>
      </c>
      <c r="B467" s="230" t="s">
        <v>237</v>
      </c>
      <c r="C467" s="230" t="s">
        <v>216</v>
      </c>
      <c r="D467" s="230" t="s">
        <v>187</v>
      </c>
      <c r="E467" s="230" t="s">
        <v>429</v>
      </c>
      <c r="F467" s="231"/>
      <c r="G467" s="242">
        <f>G468</f>
        <v>0</v>
      </c>
    </row>
    <row r="468" spans="1:7" ht="30" hidden="1">
      <c r="A468" s="236" t="s">
        <v>244</v>
      </c>
      <c r="B468" s="230" t="s">
        <v>237</v>
      </c>
      <c r="C468" s="230" t="s">
        <v>216</v>
      </c>
      <c r="D468" s="230" t="s">
        <v>187</v>
      </c>
      <c r="E468" s="230" t="s">
        <v>429</v>
      </c>
      <c r="F468" s="231">
        <v>600</v>
      </c>
      <c r="G468" s="242"/>
    </row>
    <row r="469" spans="1:7" ht="45">
      <c r="A469" s="95" t="s">
        <v>373</v>
      </c>
      <c r="B469" s="230" t="s">
        <v>237</v>
      </c>
      <c r="C469" s="230" t="s">
        <v>216</v>
      </c>
      <c r="D469" s="230" t="s">
        <v>187</v>
      </c>
      <c r="E469" s="230" t="s">
        <v>430</v>
      </c>
      <c r="F469" s="231"/>
      <c r="G469" s="242">
        <f>G470</f>
        <v>44784.86</v>
      </c>
    </row>
    <row r="470" spans="1:7" ht="30">
      <c r="A470" s="95" t="s">
        <v>374</v>
      </c>
      <c r="B470" s="230" t="s">
        <v>237</v>
      </c>
      <c r="C470" s="230" t="s">
        <v>216</v>
      </c>
      <c r="D470" s="230" t="s">
        <v>187</v>
      </c>
      <c r="E470" s="230" t="s">
        <v>431</v>
      </c>
      <c r="F470" s="231"/>
      <c r="G470" s="242">
        <f>G471+G473</f>
        <v>44784.86</v>
      </c>
    </row>
    <row r="471" spans="1:7" ht="30">
      <c r="A471" s="95" t="s">
        <v>375</v>
      </c>
      <c r="B471" s="230" t="s">
        <v>237</v>
      </c>
      <c r="C471" s="230" t="s">
        <v>216</v>
      </c>
      <c r="D471" s="230" t="s">
        <v>187</v>
      </c>
      <c r="E471" s="230" t="s">
        <v>639</v>
      </c>
      <c r="F471" s="231"/>
      <c r="G471" s="242">
        <f>G472</f>
        <v>42784.86</v>
      </c>
    </row>
    <row r="472" spans="1:7" ht="30">
      <c r="A472" s="236" t="s">
        <v>244</v>
      </c>
      <c r="B472" s="230" t="s">
        <v>237</v>
      </c>
      <c r="C472" s="230" t="s">
        <v>216</v>
      </c>
      <c r="D472" s="230" t="s">
        <v>187</v>
      </c>
      <c r="E472" s="230" t="s">
        <v>639</v>
      </c>
      <c r="F472" s="231">
        <v>600</v>
      </c>
      <c r="G472" s="242">
        <v>42784.86</v>
      </c>
    </row>
    <row r="473" spans="1:7" ht="15">
      <c r="A473" s="252" t="s">
        <v>802</v>
      </c>
      <c r="B473" s="250" t="s">
        <v>237</v>
      </c>
      <c r="C473" s="250" t="s">
        <v>216</v>
      </c>
      <c r="D473" s="250" t="s">
        <v>187</v>
      </c>
      <c r="E473" s="250" t="s">
        <v>801</v>
      </c>
      <c r="F473" s="251"/>
      <c r="G473" s="242">
        <f>G474</f>
        <v>2000</v>
      </c>
    </row>
    <row r="474" spans="1:7" ht="30">
      <c r="A474" s="255" t="s">
        <v>244</v>
      </c>
      <c r="B474" s="250" t="s">
        <v>237</v>
      </c>
      <c r="C474" s="250" t="s">
        <v>216</v>
      </c>
      <c r="D474" s="250" t="s">
        <v>187</v>
      </c>
      <c r="E474" s="250" t="s">
        <v>801</v>
      </c>
      <c r="F474" s="251">
        <v>600</v>
      </c>
      <c r="G474" s="242">
        <v>2000</v>
      </c>
    </row>
    <row r="475" spans="1:7" ht="45" hidden="1">
      <c r="A475" s="236" t="s">
        <v>634</v>
      </c>
      <c r="B475" s="230" t="s">
        <v>237</v>
      </c>
      <c r="C475" s="230" t="s">
        <v>216</v>
      </c>
      <c r="D475" s="230" t="s">
        <v>187</v>
      </c>
      <c r="E475" s="230" t="s">
        <v>432</v>
      </c>
      <c r="F475" s="231"/>
      <c r="G475" s="242">
        <f>G476</f>
        <v>0</v>
      </c>
    </row>
    <row r="476" spans="1:7" ht="15" hidden="1">
      <c r="A476" s="102" t="s">
        <v>376</v>
      </c>
      <c r="B476" s="230" t="s">
        <v>237</v>
      </c>
      <c r="C476" s="230" t="s">
        <v>216</v>
      </c>
      <c r="D476" s="230" t="s">
        <v>187</v>
      </c>
      <c r="E476" s="230" t="s">
        <v>433</v>
      </c>
      <c r="F476" s="231"/>
      <c r="G476" s="242">
        <f>G477</f>
        <v>0</v>
      </c>
    </row>
    <row r="477" spans="1:7" ht="30" hidden="1">
      <c r="A477" s="236" t="s">
        <v>244</v>
      </c>
      <c r="B477" s="230" t="s">
        <v>237</v>
      </c>
      <c r="C477" s="230" t="s">
        <v>216</v>
      </c>
      <c r="D477" s="230" t="s">
        <v>187</v>
      </c>
      <c r="E477" s="230" t="s">
        <v>433</v>
      </c>
      <c r="F477" s="231">
        <v>600</v>
      </c>
      <c r="G477" s="242"/>
    </row>
    <row r="478" spans="1:7" ht="30" hidden="1">
      <c r="A478" s="120" t="s">
        <v>876</v>
      </c>
      <c r="B478" s="230" t="s">
        <v>237</v>
      </c>
      <c r="C478" s="230" t="s">
        <v>216</v>
      </c>
      <c r="D478" s="230" t="s">
        <v>187</v>
      </c>
      <c r="E478" s="230" t="s">
        <v>877</v>
      </c>
      <c r="F478" s="231"/>
      <c r="G478" s="242">
        <f>G479</f>
        <v>0</v>
      </c>
    </row>
    <row r="479" spans="1:7" ht="30" hidden="1">
      <c r="A479" s="236" t="s">
        <v>244</v>
      </c>
      <c r="B479" s="230" t="s">
        <v>237</v>
      </c>
      <c r="C479" s="230" t="s">
        <v>216</v>
      </c>
      <c r="D479" s="230" t="s">
        <v>187</v>
      </c>
      <c r="E479" s="230" t="s">
        <v>877</v>
      </c>
      <c r="F479" s="231">
        <v>600</v>
      </c>
      <c r="G479" s="242"/>
    </row>
    <row r="480" spans="1:7" ht="60" hidden="1">
      <c r="A480" s="120" t="s">
        <v>878</v>
      </c>
      <c r="B480" s="230" t="s">
        <v>237</v>
      </c>
      <c r="C480" s="230" t="s">
        <v>216</v>
      </c>
      <c r="D480" s="230" t="s">
        <v>187</v>
      </c>
      <c r="E480" s="230" t="s">
        <v>879</v>
      </c>
      <c r="F480" s="231"/>
      <c r="G480" s="242">
        <f>G481</f>
        <v>0</v>
      </c>
    </row>
    <row r="481" spans="1:7" ht="30" hidden="1">
      <c r="A481" s="120" t="s">
        <v>880</v>
      </c>
      <c r="B481" s="230" t="s">
        <v>237</v>
      </c>
      <c r="C481" s="230" t="s">
        <v>216</v>
      </c>
      <c r="D481" s="230" t="s">
        <v>187</v>
      </c>
      <c r="E481" s="230" t="s">
        <v>881</v>
      </c>
      <c r="F481" s="231"/>
      <c r="G481" s="242">
        <f>G482</f>
        <v>0</v>
      </c>
    </row>
    <row r="482" spans="1:7" ht="15" hidden="1">
      <c r="A482" s="236" t="s">
        <v>882</v>
      </c>
      <c r="B482" s="230" t="s">
        <v>237</v>
      </c>
      <c r="C482" s="230" t="s">
        <v>216</v>
      </c>
      <c r="D482" s="230" t="s">
        <v>187</v>
      </c>
      <c r="E482" s="230" t="s">
        <v>883</v>
      </c>
      <c r="F482" s="231"/>
      <c r="G482" s="242">
        <f>G483</f>
        <v>0</v>
      </c>
    </row>
    <row r="483" spans="1:7" ht="30" hidden="1">
      <c r="A483" s="236" t="s">
        <v>244</v>
      </c>
      <c r="B483" s="230" t="s">
        <v>237</v>
      </c>
      <c r="C483" s="230" t="s">
        <v>216</v>
      </c>
      <c r="D483" s="230" t="s">
        <v>187</v>
      </c>
      <c r="E483" s="230" t="s">
        <v>883</v>
      </c>
      <c r="F483" s="231">
        <v>600</v>
      </c>
      <c r="G483" s="242"/>
    </row>
    <row r="484" spans="1:7" ht="15">
      <c r="A484" s="236" t="s">
        <v>377</v>
      </c>
      <c r="B484" s="230" t="s">
        <v>237</v>
      </c>
      <c r="C484" s="230" t="s">
        <v>216</v>
      </c>
      <c r="D484" s="230" t="s">
        <v>188</v>
      </c>
      <c r="E484" s="230"/>
      <c r="F484" s="231"/>
      <c r="G484" s="242">
        <f>G485</f>
        <v>980</v>
      </c>
    </row>
    <row r="485" spans="1:7" ht="30">
      <c r="A485" s="95" t="s">
        <v>378</v>
      </c>
      <c r="B485" s="230" t="s">
        <v>237</v>
      </c>
      <c r="C485" s="230" t="s">
        <v>216</v>
      </c>
      <c r="D485" s="230" t="s">
        <v>188</v>
      </c>
      <c r="E485" s="230" t="s">
        <v>434</v>
      </c>
      <c r="F485" s="231"/>
      <c r="G485" s="242">
        <f>G486</f>
        <v>980</v>
      </c>
    </row>
    <row r="486" spans="1:7" ht="15">
      <c r="A486" s="95" t="s">
        <v>379</v>
      </c>
      <c r="B486" s="230" t="s">
        <v>237</v>
      </c>
      <c r="C486" s="230" t="s">
        <v>216</v>
      </c>
      <c r="D486" s="230" t="s">
        <v>188</v>
      </c>
      <c r="E486" s="230" t="s">
        <v>435</v>
      </c>
      <c r="F486" s="231"/>
      <c r="G486" s="242">
        <f>G487</f>
        <v>980</v>
      </c>
    </row>
    <row r="487" spans="1:7" ht="15">
      <c r="A487" s="95" t="s">
        <v>380</v>
      </c>
      <c r="B487" s="230" t="s">
        <v>237</v>
      </c>
      <c r="C487" s="230" t="s">
        <v>216</v>
      </c>
      <c r="D487" s="230" t="s">
        <v>188</v>
      </c>
      <c r="E487" s="230" t="s">
        <v>436</v>
      </c>
      <c r="F487" s="231"/>
      <c r="G487" s="242">
        <f>G488</f>
        <v>980</v>
      </c>
    </row>
    <row r="488" spans="1:7" ht="30">
      <c r="A488" s="236" t="s">
        <v>244</v>
      </c>
      <c r="B488" s="230" t="s">
        <v>237</v>
      </c>
      <c r="C488" s="230" t="s">
        <v>216</v>
      </c>
      <c r="D488" s="230" t="s">
        <v>188</v>
      </c>
      <c r="E488" s="230" t="s">
        <v>436</v>
      </c>
      <c r="F488" s="231">
        <v>600</v>
      </c>
      <c r="G488" s="242">
        <v>980</v>
      </c>
    </row>
    <row r="489" spans="1:7" s="94" customFormat="1" ht="15.75">
      <c r="A489" s="99" t="s">
        <v>238</v>
      </c>
      <c r="B489" s="237">
        <v>993</v>
      </c>
      <c r="C489" s="237"/>
      <c r="D489" s="237"/>
      <c r="E489" s="237"/>
      <c r="F489" s="238"/>
      <c r="G489" s="241">
        <f>G490</f>
        <v>813.35</v>
      </c>
    </row>
    <row r="490" spans="1:7" s="94" customFormat="1" ht="45">
      <c r="A490" s="236" t="s">
        <v>318</v>
      </c>
      <c r="B490" s="230">
        <v>993</v>
      </c>
      <c r="C490" s="100" t="s">
        <v>187</v>
      </c>
      <c r="D490" s="100" t="s">
        <v>194</v>
      </c>
      <c r="E490" s="100"/>
      <c r="F490" s="101"/>
      <c r="G490" s="242">
        <f>G491</f>
        <v>813.35</v>
      </c>
    </row>
    <row r="491" spans="1:7" s="94" customFormat="1" ht="15.75">
      <c r="A491" s="96" t="s">
        <v>305</v>
      </c>
      <c r="B491" s="230">
        <v>993</v>
      </c>
      <c r="C491" s="100" t="s">
        <v>187</v>
      </c>
      <c r="D491" s="100" t="s">
        <v>194</v>
      </c>
      <c r="E491" s="230">
        <v>9900000000</v>
      </c>
      <c r="F491" s="231"/>
      <c r="G491" s="242">
        <f>G492</f>
        <v>813.35</v>
      </c>
    </row>
    <row r="492" spans="1:7" s="94" customFormat="1" ht="15.75">
      <c r="A492" s="236" t="s">
        <v>191</v>
      </c>
      <c r="B492" s="230">
        <v>993</v>
      </c>
      <c r="C492" s="100" t="s">
        <v>187</v>
      </c>
      <c r="D492" s="100" t="s">
        <v>194</v>
      </c>
      <c r="E492" s="230">
        <v>9900002040</v>
      </c>
      <c r="F492" s="231"/>
      <c r="G492" s="242">
        <f>G493+G494+G495+G496</f>
        <v>813.35</v>
      </c>
    </row>
    <row r="493" spans="1:7" s="94" customFormat="1" ht="75">
      <c r="A493" s="234" t="s">
        <v>307</v>
      </c>
      <c r="B493" s="230">
        <v>993</v>
      </c>
      <c r="C493" s="100" t="s">
        <v>187</v>
      </c>
      <c r="D493" s="100" t="s">
        <v>194</v>
      </c>
      <c r="E493" s="230">
        <v>9900002040</v>
      </c>
      <c r="F493" s="231">
        <v>100</v>
      </c>
      <c r="G493" s="242">
        <v>495.8</v>
      </c>
    </row>
    <row r="494" spans="1:7" s="94" customFormat="1" ht="30">
      <c r="A494" s="234" t="s">
        <v>231</v>
      </c>
      <c r="B494" s="230">
        <v>993</v>
      </c>
      <c r="C494" s="100" t="s">
        <v>187</v>
      </c>
      <c r="D494" s="100" t="s">
        <v>194</v>
      </c>
      <c r="E494" s="230">
        <v>9900002040</v>
      </c>
      <c r="F494" s="231">
        <v>200</v>
      </c>
      <c r="G494" s="242">
        <v>316.72</v>
      </c>
    </row>
    <row r="495" spans="1:7" s="94" customFormat="1" ht="15.75">
      <c r="A495" s="234" t="s">
        <v>232</v>
      </c>
      <c r="B495" s="230">
        <v>993</v>
      </c>
      <c r="C495" s="100" t="s">
        <v>187</v>
      </c>
      <c r="D495" s="100" t="s">
        <v>194</v>
      </c>
      <c r="E495" s="230">
        <v>9900002040</v>
      </c>
      <c r="F495" s="231">
        <v>800</v>
      </c>
      <c r="G495" s="242">
        <v>0.83</v>
      </c>
    </row>
    <row r="496" spans="1:7" s="94" customFormat="1" ht="15.75">
      <c r="A496" s="234" t="s">
        <v>236</v>
      </c>
      <c r="B496" s="230" t="s">
        <v>884</v>
      </c>
      <c r="C496" s="100" t="s">
        <v>187</v>
      </c>
      <c r="D496" s="100" t="s">
        <v>197</v>
      </c>
      <c r="E496" s="230" t="s">
        <v>641</v>
      </c>
      <c r="F496" s="231">
        <v>800</v>
      </c>
      <c r="G496" s="242"/>
    </row>
    <row r="497" spans="1:7" s="94" customFormat="1" ht="15.75">
      <c r="A497" s="99" t="s">
        <v>480</v>
      </c>
      <c r="B497" s="237">
        <v>305</v>
      </c>
      <c r="C497" s="237"/>
      <c r="D497" s="237"/>
      <c r="E497" s="237"/>
      <c r="F497" s="238"/>
      <c r="G497" s="241">
        <f>G498</f>
        <v>5701.34</v>
      </c>
    </row>
    <row r="498" spans="1:7" s="94" customFormat="1" ht="15">
      <c r="A498" s="236" t="s">
        <v>186</v>
      </c>
      <c r="B498" s="230">
        <v>305</v>
      </c>
      <c r="C498" s="230" t="s">
        <v>187</v>
      </c>
      <c r="D498" s="230"/>
      <c r="E498" s="230"/>
      <c r="F498" s="231"/>
      <c r="G498" s="242">
        <f>G500+G503</f>
        <v>5701.34</v>
      </c>
    </row>
    <row r="499" spans="1:7" s="94" customFormat="1" ht="45">
      <c r="A499" s="236" t="s">
        <v>304</v>
      </c>
      <c r="B499" s="230">
        <v>305</v>
      </c>
      <c r="C499" s="230" t="s">
        <v>187</v>
      </c>
      <c r="D499" s="230" t="s">
        <v>188</v>
      </c>
      <c r="E499" s="230"/>
      <c r="F499" s="231"/>
      <c r="G499" s="242">
        <f>G500</f>
        <v>1190.35</v>
      </c>
    </row>
    <row r="500" spans="1:7" s="94" customFormat="1" ht="15.75">
      <c r="A500" s="107" t="s">
        <v>305</v>
      </c>
      <c r="B500" s="230">
        <v>305</v>
      </c>
      <c r="C500" s="230" t="s">
        <v>187</v>
      </c>
      <c r="D500" s="230" t="s">
        <v>188</v>
      </c>
      <c r="E500" s="230">
        <v>9900000000</v>
      </c>
      <c r="F500" s="231"/>
      <c r="G500" s="242">
        <f>G501</f>
        <v>1190.35</v>
      </c>
    </row>
    <row r="501" spans="1:7" s="94" customFormat="1" ht="15">
      <c r="A501" s="234" t="s">
        <v>306</v>
      </c>
      <c r="B501" s="230">
        <v>305</v>
      </c>
      <c r="C501" s="230" t="s">
        <v>187</v>
      </c>
      <c r="D501" s="230" t="s">
        <v>188</v>
      </c>
      <c r="E501" s="230">
        <v>9900002030</v>
      </c>
      <c r="F501" s="231"/>
      <c r="G501" s="242">
        <f>G502</f>
        <v>1190.35</v>
      </c>
    </row>
    <row r="502" spans="1:7" s="94" customFormat="1" ht="75">
      <c r="A502" s="234" t="s">
        <v>307</v>
      </c>
      <c r="B502" s="230">
        <v>305</v>
      </c>
      <c r="C502" s="230" t="s">
        <v>187</v>
      </c>
      <c r="D502" s="230" t="s">
        <v>188</v>
      </c>
      <c r="E502" s="230">
        <v>9900002030</v>
      </c>
      <c r="F502" s="231">
        <v>100</v>
      </c>
      <c r="G502" s="242">
        <v>1190.35</v>
      </c>
    </row>
    <row r="503" spans="1:7" s="94" customFormat="1" ht="45">
      <c r="A503" s="236" t="s">
        <v>308</v>
      </c>
      <c r="B503" s="230">
        <v>305</v>
      </c>
      <c r="C503" s="230" t="s">
        <v>187</v>
      </c>
      <c r="D503" s="230" t="s">
        <v>188</v>
      </c>
      <c r="E503" s="230"/>
      <c r="F503" s="231"/>
      <c r="G503" s="242">
        <f>G504</f>
        <v>4510.990000000001</v>
      </c>
    </row>
    <row r="504" spans="1:7" s="94" customFormat="1" ht="15.75">
      <c r="A504" s="96" t="s">
        <v>305</v>
      </c>
      <c r="B504" s="230">
        <v>305</v>
      </c>
      <c r="C504" s="230" t="s">
        <v>187</v>
      </c>
      <c r="D504" s="230" t="s">
        <v>190</v>
      </c>
      <c r="E504" s="230">
        <v>9900000000</v>
      </c>
      <c r="F504" s="231"/>
      <c r="G504" s="242">
        <f>G505+G511</f>
        <v>4510.990000000001</v>
      </c>
    </row>
    <row r="505" spans="1:7" s="94" customFormat="1" ht="15">
      <c r="A505" s="236" t="s">
        <v>191</v>
      </c>
      <c r="B505" s="230">
        <v>305</v>
      </c>
      <c r="C505" s="230" t="s">
        <v>187</v>
      </c>
      <c r="D505" s="230" t="s">
        <v>190</v>
      </c>
      <c r="E505" s="230">
        <v>9900002040</v>
      </c>
      <c r="F505" s="231"/>
      <c r="G505" s="242">
        <f>G506+G507+G510+G509</f>
        <v>4510.990000000001</v>
      </c>
    </row>
    <row r="506" spans="1:7" s="94" customFormat="1" ht="75">
      <c r="A506" s="234" t="s">
        <v>307</v>
      </c>
      <c r="B506" s="230">
        <v>305</v>
      </c>
      <c r="C506" s="230" t="s">
        <v>187</v>
      </c>
      <c r="D506" s="230" t="s">
        <v>190</v>
      </c>
      <c r="E506" s="230">
        <v>9900002040</v>
      </c>
      <c r="F506" s="231">
        <v>100</v>
      </c>
      <c r="G506" s="242">
        <v>2705.06</v>
      </c>
    </row>
    <row r="507" spans="1:7" s="94" customFormat="1" ht="40.5" customHeight="1">
      <c r="A507" s="296" t="s">
        <v>231</v>
      </c>
      <c r="B507" s="250" t="s">
        <v>964</v>
      </c>
      <c r="C507" s="230" t="s">
        <v>187</v>
      </c>
      <c r="D507" s="230" t="s">
        <v>190</v>
      </c>
      <c r="E507" s="277">
        <v>9900002040</v>
      </c>
      <c r="F507" s="278">
        <v>200</v>
      </c>
      <c r="G507" s="297">
        <v>1654.88</v>
      </c>
    </row>
    <row r="508" spans="1:7" s="94" customFormat="1" ht="15" customHeight="1" hidden="1">
      <c r="A508" s="296"/>
      <c r="B508" s="230">
        <v>305</v>
      </c>
      <c r="C508" s="230" t="s">
        <v>187</v>
      </c>
      <c r="D508" s="230" t="s">
        <v>190</v>
      </c>
      <c r="E508" s="277"/>
      <c r="F508" s="278"/>
      <c r="G508" s="297"/>
    </row>
    <row r="509" spans="1:7" s="94" customFormat="1" ht="15" customHeight="1">
      <c r="A509" s="254"/>
      <c r="B509" s="250" t="s">
        <v>964</v>
      </c>
      <c r="C509" s="250" t="s">
        <v>187</v>
      </c>
      <c r="D509" s="250" t="s">
        <v>190</v>
      </c>
      <c r="E509" s="250" t="s">
        <v>965</v>
      </c>
      <c r="F509" s="251">
        <v>300</v>
      </c>
      <c r="G509" s="242">
        <v>35.35</v>
      </c>
    </row>
    <row r="510" spans="1:7" s="94" customFormat="1" ht="15">
      <c r="A510" s="234" t="s">
        <v>232</v>
      </c>
      <c r="B510" s="230">
        <v>305</v>
      </c>
      <c r="C510" s="230" t="s">
        <v>187</v>
      </c>
      <c r="D510" s="230" t="s">
        <v>190</v>
      </c>
      <c r="E510" s="230">
        <v>9900002040</v>
      </c>
      <c r="F510" s="231">
        <v>800</v>
      </c>
      <c r="G510" s="242">
        <v>115.7</v>
      </c>
    </row>
    <row r="511" spans="1:7" s="94" customFormat="1" ht="15" hidden="1">
      <c r="A511" s="234" t="s">
        <v>321</v>
      </c>
      <c r="B511" s="230">
        <v>305</v>
      </c>
      <c r="C511" s="230" t="s">
        <v>187</v>
      </c>
      <c r="D511" s="230" t="s">
        <v>190</v>
      </c>
      <c r="E511" s="230"/>
      <c r="F511" s="231"/>
      <c r="G511" s="242">
        <f>G512</f>
        <v>0</v>
      </c>
    </row>
    <row r="512" spans="1:7" s="94" customFormat="1" ht="15.75" hidden="1">
      <c r="A512" s="107" t="s">
        <v>305</v>
      </c>
      <c r="B512" s="230">
        <v>305</v>
      </c>
      <c r="C512" s="230" t="s">
        <v>187</v>
      </c>
      <c r="D512" s="230" t="s">
        <v>190</v>
      </c>
      <c r="E512" s="230">
        <v>9900000000</v>
      </c>
      <c r="F512" s="231"/>
      <c r="G512" s="242">
        <f>G513</f>
        <v>0</v>
      </c>
    </row>
    <row r="513" spans="1:7" s="94" customFormat="1" ht="15" hidden="1">
      <c r="A513" s="236" t="s">
        <v>236</v>
      </c>
      <c r="B513" s="230">
        <v>305</v>
      </c>
      <c r="C513" s="230" t="s">
        <v>187</v>
      </c>
      <c r="D513" s="230" t="s">
        <v>190</v>
      </c>
      <c r="E513" s="230">
        <v>9900002950</v>
      </c>
      <c r="F513" s="231"/>
      <c r="G513" s="242">
        <f>G514</f>
        <v>0</v>
      </c>
    </row>
    <row r="514" spans="1:7" s="94" customFormat="1" ht="15" hidden="1">
      <c r="A514" s="236" t="s">
        <v>232</v>
      </c>
      <c r="B514" s="230">
        <v>305</v>
      </c>
      <c r="C514" s="230" t="s">
        <v>187</v>
      </c>
      <c r="D514" s="230" t="s">
        <v>190</v>
      </c>
      <c r="E514" s="230">
        <v>9900002950</v>
      </c>
      <c r="F514" s="231">
        <v>800</v>
      </c>
      <c r="G514" s="242"/>
    </row>
    <row r="515" spans="1:7" s="94" customFormat="1" ht="30" customHeight="1" hidden="1">
      <c r="A515" s="296" t="s">
        <v>322</v>
      </c>
      <c r="B515" s="230"/>
      <c r="C515" s="230" t="s">
        <v>187</v>
      </c>
      <c r="D515" s="230" t="s">
        <v>190</v>
      </c>
      <c r="E515" s="277">
        <v>9900009230</v>
      </c>
      <c r="F515" s="278"/>
      <c r="G515" s="297"/>
    </row>
    <row r="516" spans="1:7" s="93" customFormat="1" ht="15.75" customHeight="1" hidden="1">
      <c r="A516" s="296"/>
      <c r="B516" s="230">
        <v>305</v>
      </c>
      <c r="C516" s="230" t="s">
        <v>187</v>
      </c>
      <c r="D516" s="230" t="s">
        <v>190</v>
      </c>
      <c r="E516" s="277"/>
      <c r="F516" s="278"/>
      <c r="G516" s="297"/>
    </row>
    <row r="517" spans="1:7" s="93" customFormat="1" ht="15" hidden="1">
      <c r="A517" s="98" t="s">
        <v>323</v>
      </c>
      <c r="B517" s="97">
        <v>305</v>
      </c>
      <c r="C517" s="97">
        <v>1</v>
      </c>
      <c r="D517" s="97">
        <v>13</v>
      </c>
      <c r="E517" s="97">
        <v>9900009230</v>
      </c>
      <c r="F517" s="137"/>
      <c r="G517" s="242"/>
    </row>
    <row r="518" spans="1:7" s="93" customFormat="1" ht="31.5" customHeight="1" hidden="1">
      <c r="A518" s="296" t="s">
        <v>231</v>
      </c>
      <c r="B518" s="277">
        <v>305</v>
      </c>
      <c r="C518" s="277" t="s">
        <v>187</v>
      </c>
      <c r="D518" s="277">
        <v>13</v>
      </c>
      <c r="E518" s="277">
        <v>9900009230</v>
      </c>
      <c r="F518" s="137"/>
      <c r="G518" s="297"/>
    </row>
    <row r="519" spans="1:7" ht="15" hidden="1">
      <c r="A519" s="296"/>
      <c r="B519" s="277"/>
      <c r="C519" s="277"/>
      <c r="D519" s="277"/>
      <c r="E519" s="277"/>
      <c r="F519" s="231">
        <v>200</v>
      </c>
      <c r="G519" s="297"/>
    </row>
    <row r="520" spans="1:7" ht="15.75">
      <c r="A520" s="99" t="s">
        <v>229</v>
      </c>
      <c r="B520" s="110"/>
      <c r="C520" s="110"/>
      <c r="D520" s="110"/>
      <c r="E520" s="110"/>
      <c r="F520" s="111"/>
      <c r="G520" s="241">
        <f>G497+G489+G219+G127+G9+G115</f>
        <v>738483.33</v>
      </c>
    </row>
    <row r="521" ht="15">
      <c r="A521" s="67"/>
    </row>
    <row r="522" ht="15">
      <c r="A522" s="67"/>
    </row>
    <row r="523" spans="1:3" ht="15">
      <c r="A523" s="112" t="s">
        <v>106</v>
      </c>
      <c r="B523" s="1"/>
      <c r="C523" s="1"/>
    </row>
    <row r="524" spans="1:6" ht="15">
      <c r="A524" s="113" t="s">
        <v>482</v>
      </c>
      <c r="B524" s="47"/>
      <c r="C524" s="1"/>
      <c r="F524" t="s">
        <v>108</v>
      </c>
    </row>
  </sheetData>
  <sheetProtection/>
  <mergeCells count="83">
    <mergeCell ref="A1:G1"/>
    <mergeCell ref="G94:G98"/>
    <mergeCell ref="A5:G5"/>
    <mergeCell ref="A6:G6"/>
    <mergeCell ref="A2:G2"/>
    <mergeCell ref="A3:G3"/>
    <mergeCell ref="A4:G4"/>
    <mergeCell ref="G29:G31"/>
    <mergeCell ref="B30:B31"/>
    <mergeCell ref="C30:C31"/>
    <mergeCell ref="E30:E31"/>
    <mergeCell ref="A233:A234"/>
    <mergeCell ref="B233:B234"/>
    <mergeCell ref="C233:C234"/>
    <mergeCell ref="D233:D234"/>
    <mergeCell ref="E233:E234"/>
    <mergeCell ref="C50:C52"/>
    <mergeCell ref="D50:D52"/>
    <mergeCell ref="E50:E52"/>
    <mergeCell ref="A29:A31"/>
    <mergeCell ref="F29:F31"/>
    <mergeCell ref="G50:G52"/>
    <mergeCell ref="A53:A55"/>
    <mergeCell ref="B53:B55"/>
    <mergeCell ref="C53:C55"/>
    <mergeCell ref="D53:D55"/>
    <mergeCell ref="E53:E55"/>
    <mergeCell ref="F53:F55"/>
    <mergeCell ref="D30:D31"/>
    <mergeCell ref="G53:G55"/>
    <mergeCell ref="A50:A52"/>
    <mergeCell ref="B50:B52"/>
    <mergeCell ref="A94:A98"/>
    <mergeCell ref="B94:B98"/>
    <mergeCell ref="C94:C98"/>
    <mergeCell ref="D94:D98"/>
    <mergeCell ref="E94:E98"/>
    <mergeCell ref="F94:F98"/>
    <mergeCell ref="F50:F52"/>
    <mergeCell ref="B115:B116"/>
    <mergeCell ref="C115:C116"/>
    <mergeCell ref="D115:D116"/>
    <mergeCell ref="E115:E116"/>
    <mergeCell ref="F115:F116"/>
    <mergeCell ref="G115:G116"/>
    <mergeCell ref="G233:G234"/>
    <mergeCell ref="A244:A245"/>
    <mergeCell ref="B244:B245"/>
    <mergeCell ref="C244:C245"/>
    <mergeCell ref="D244:D245"/>
    <mergeCell ref="E244:E245"/>
    <mergeCell ref="F244:F245"/>
    <mergeCell ref="G244:G245"/>
    <mergeCell ref="F233:F234"/>
    <mergeCell ref="E246:E247"/>
    <mergeCell ref="G246:G247"/>
    <mergeCell ref="A297:A298"/>
    <mergeCell ref="D297:D298"/>
    <mergeCell ref="E297:E298"/>
    <mergeCell ref="F297:F298"/>
    <mergeCell ref="G297:G298"/>
    <mergeCell ref="A454:A455"/>
    <mergeCell ref="E454:E455"/>
    <mergeCell ref="F454:F455"/>
    <mergeCell ref="G454:G455"/>
    <mergeCell ref="A460:A461"/>
    <mergeCell ref="E460:E461"/>
    <mergeCell ref="F460:F461"/>
    <mergeCell ref="G460:G461"/>
    <mergeCell ref="A507:A508"/>
    <mergeCell ref="E507:E508"/>
    <mergeCell ref="F507:F508"/>
    <mergeCell ref="G507:G508"/>
    <mergeCell ref="A515:A516"/>
    <mergeCell ref="E515:E516"/>
    <mergeCell ref="F515:F516"/>
    <mergeCell ref="G515:G516"/>
    <mergeCell ref="A518:A519"/>
    <mergeCell ref="B518:B519"/>
    <mergeCell ref="C518:C519"/>
    <mergeCell ref="D518:D519"/>
    <mergeCell ref="E518:E519"/>
    <mergeCell ref="G518:G519"/>
  </mergeCells>
  <printOptions/>
  <pageMargins left="0.35433070866141736" right="0.2362204724409449" top="0.25" bottom="0.22" header="0.31496062992125984" footer="0.31496062992125984"/>
  <pageSetup fitToHeight="0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1"/>
  <sheetViews>
    <sheetView workbookViewId="0" topLeftCell="A1">
      <selection activeCell="A5" sqref="A5:F7"/>
    </sheetView>
  </sheetViews>
  <sheetFormatPr defaultColWidth="9.140625" defaultRowHeight="15"/>
  <cols>
    <col min="1" max="1" width="53.140625" style="0" customWidth="1"/>
    <col min="2" max="2" width="24.00390625" style="145" customWidth="1"/>
    <col min="3" max="5" width="9.140625" style="145" customWidth="1"/>
    <col min="6" max="6" width="12.140625" style="247" customWidth="1"/>
  </cols>
  <sheetData>
    <row r="1" spans="1:6" ht="15">
      <c r="A1" s="304" t="s">
        <v>995</v>
      </c>
      <c r="B1" s="304"/>
      <c r="C1" s="304"/>
      <c r="D1" s="304"/>
      <c r="E1" s="304"/>
      <c r="F1" s="304"/>
    </row>
    <row r="2" spans="1:6" ht="15">
      <c r="A2" s="305" t="s">
        <v>885</v>
      </c>
      <c r="B2" s="305"/>
      <c r="C2" s="305"/>
      <c r="D2" s="305"/>
      <c r="E2" s="305"/>
      <c r="F2" s="305"/>
    </row>
    <row r="3" spans="1:6" ht="15">
      <c r="A3" s="306" t="s">
        <v>996</v>
      </c>
      <c r="B3" s="306"/>
      <c r="C3" s="306"/>
      <c r="D3" s="306"/>
      <c r="E3" s="306"/>
      <c r="F3" s="306"/>
    </row>
    <row r="4" ht="18.75">
      <c r="A4" s="115"/>
    </row>
    <row r="5" spans="1:7" ht="15">
      <c r="A5" s="307" t="s">
        <v>988</v>
      </c>
      <c r="B5" s="307"/>
      <c r="C5" s="307"/>
      <c r="D5" s="307"/>
      <c r="E5" s="307"/>
      <c r="F5" s="307"/>
      <c r="G5" s="248"/>
    </row>
    <row r="6" spans="1:7" ht="15">
      <c r="A6" s="307"/>
      <c r="B6" s="307"/>
      <c r="C6" s="307"/>
      <c r="D6" s="307"/>
      <c r="E6" s="307"/>
      <c r="F6" s="307"/>
      <c r="G6" s="248"/>
    </row>
    <row r="7" spans="1:7" ht="72" customHeight="1">
      <c r="A7" s="307"/>
      <c r="B7" s="307"/>
      <c r="C7" s="307"/>
      <c r="D7" s="307"/>
      <c r="E7" s="307"/>
      <c r="F7" s="307"/>
      <c r="G7" s="248"/>
    </row>
    <row r="8" ht="15.75">
      <c r="A8" s="116"/>
    </row>
    <row r="9" ht="16.5" thickBot="1">
      <c r="A9" s="116" t="s">
        <v>483</v>
      </c>
    </row>
    <row r="10" spans="1:7" ht="15">
      <c r="A10" s="308" t="s">
        <v>111</v>
      </c>
      <c r="B10" s="308" t="s">
        <v>184</v>
      </c>
      <c r="C10" s="308" t="s">
        <v>185</v>
      </c>
      <c r="D10" s="310" t="s">
        <v>182</v>
      </c>
      <c r="E10" s="310" t="s">
        <v>183</v>
      </c>
      <c r="F10" s="308" t="s">
        <v>148</v>
      </c>
      <c r="G10" s="114"/>
    </row>
    <row r="11" spans="1:7" ht="15">
      <c r="A11" s="309"/>
      <c r="B11" s="309"/>
      <c r="C11" s="309"/>
      <c r="D11" s="311"/>
      <c r="E11" s="311"/>
      <c r="F11" s="309"/>
      <c r="G11" s="114"/>
    </row>
    <row r="12" spans="1:7" ht="42.75">
      <c r="A12" s="117" t="s">
        <v>381</v>
      </c>
      <c r="B12" s="118" t="s">
        <v>484</v>
      </c>
      <c r="C12" s="118"/>
      <c r="D12" s="146"/>
      <c r="E12" s="146"/>
      <c r="F12" s="119">
        <f aca="true" t="shared" si="0" ref="F12:F17">F13</f>
        <v>475.5</v>
      </c>
      <c r="G12" s="114"/>
    </row>
    <row r="13" spans="1:7" ht="45">
      <c r="A13" s="120" t="s">
        <v>382</v>
      </c>
      <c r="B13" s="121" t="s">
        <v>485</v>
      </c>
      <c r="C13" s="121"/>
      <c r="D13" s="147"/>
      <c r="E13" s="147"/>
      <c r="F13" s="122">
        <f t="shared" si="0"/>
        <v>475.5</v>
      </c>
      <c r="G13" s="114"/>
    </row>
    <row r="14" spans="1:7" ht="30">
      <c r="A14" s="120" t="s">
        <v>383</v>
      </c>
      <c r="B14" s="121" t="s">
        <v>486</v>
      </c>
      <c r="C14" s="121"/>
      <c r="D14" s="147"/>
      <c r="E14" s="147"/>
      <c r="F14" s="122">
        <f t="shared" si="0"/>
        <v>475.5</v>
      </c>
      <c r="G14" s="114"/>
    </row>
    <row r="15" spans="1:7" ht="135">
      <c r="A15" s="120" t="s">
        <v>487</v>
      </c>
      <c r="B15" s="121" t="s">
        <v>488</v>
      </c>
      <c r="C15" s="121"/>
      <c r="D15" s="147"/>
      <c r="E15" s="147"/>
      <c r="F15" s="122">
        <f t="shared" si="0"/>
        <v>475.5</v>
      </c>
      <c r="G15" s="114"/>
    </row>
    <row r="16" spans="1:7" ht="30">
      <c r="A16" s="120" t="s">
        <v>231</v>
      </c>
      <c r="B16" s="121" t="s">
        <v>488</v>
      </c>
      <c r="C16" s="121">
        <v>200</v>
      </c>
      <c r="D16" s="147"/>
      <c r="E16" s="147"/>
      <c r="F16" s="122">
        <f t="shared" si="0"/>
        <v>475.5</v>
      </c>
      <c r="G16" s="114"/>
    </row>
    <row r="17" spans="1:7" ht="15">
      <c r="A17" s="120" t="s">
        <v>489</v>
      </c>
      <c r="B17" s="121" t="s">
        <v>490</v>
      </c>
      <c r="C17" s="121">
        <v>200</v>
      </c>
      <c r="D17" s="147" t="s">
        <v>202</v>
      </c>
      <c r="E17" s="147"/>
      <c r="F17" s="122">
        <f t="shared" si="0"/>
        <v>475.5</v>
      </c>
      <c r="G17" s="114"/>
    </row>
    <row r="18" spans="1:7" ht="15">
      <c r="A18" s="120" t="s">
        <v>220</v>
      </c>
      <c r="B18" s="121" t="s">
        <v>490</v>
      </c>
      <c r="C18" s="121">
        <v>200</v>
      </c>
      <c r="D18" s="147" t="s">
        <v>202</v>
      </c>
      <c r="E18" s="147" t="s">
        <v>209</v>
      </c>
      <c r="F18" s="168">
        <v>475.5</v>
      </c>
      <c r="G18" s="114"/>
    </row>
    <row r="19" spans="1:7" ht="42.75">
      <c r="A19" s="117" t="s">
        <v>803</v>
      </c>
      <c r="B19" s="118" t="s">
        <v>491</v>
      </c>
      <c r="C19" s="118"/>
      <c r="D19" s="146"/>
      <c r="E19" s="146"/>
      <c r="F19" s="119">
        <f>F20+F39+F86+F119</f>
        <v>540673.34</v>
      </c>
      <c r="G19" s="114"/>
    </row>
    <row r="20" spans="1:7" ht="30">
      <c r="A20" s="120" t="s">
        <v>804</v>
      </c>
      <c r="B20" s="121" t="s">
        <v>492</v>
      </c>
      <c r="C20" s="121"/>
      <c r="D20" s="147"/>
      <c r="E20" s="147"/>
      <c r="F20" s="122">
        <f>F21+F26+F34</f>
        <v>156569.52000000002</v>
      </c>
      <c r="G20" s="114"/>
    </row>
    <row r="21" spans="1:7" ht="75">
      <c r="A21" s="120" t="s">
        <v>349</v>
      </c>
      <c r="B21" s="121" t="s">
        <v>493</v>
      </c>
      <c r="C21" s="121"/>
      <c r="D21" s="147"/>
      <c r="E21" s="147"/>
      <c r="F21" s="122">
        <f>F22</f>
        <v>61899.29</v>
      </c>
      <c r="G21" s="114"/>
    </row>
    <row r="22" spans="1:7" ht="60">
      <c r="A22" s="120" t="s">
        <v>350</v>
      </c>
      <c r="B22" s="121" t="s">
        <v>494</v>
      </c>
      <c r="C22" s="121"/>
      <c r="D22" s="147"/>
      <c r="E22" s="147"/>
      <c r="F22" s="122">
        <f>F23</f>
        <v>61899.29</v>
      </c>
      <c r="G22" s="114"/>
    </row>
    <row r="23" spans="1:7" ht="30">
      <c r="A23" s="120" t="s">
        <v>244</v>
      </c>
      <c r="B23" s="121" t="s">
        <v>494</v>
      </c>
      <c r="C23" s="121">
        <v>600</v>
      </c>
      <c r="D23" s="147"/>
      <c r="E23" s="147"/>
      <c r="F23" s="122">
        <f>F24</f>
        <v>61899.29</v>
      </c>
      <c r="G23" s="114"/>
    </row>
    <row r="24" spans="1:7" ht="15">
      <c r="A24" s="120" t="s">
        <v>495</v>
      </c>
      <c r="B24" s="121" t="s">
        <v>494</v>
      </c>
      <c r="C24" s="121">
        <v>600</v>
      </c>
      <c r="D24" s="147" t="s">
        <v>209</v>
      </c>
      <c r="E24" s="147"/>
      <c r="F24" s="122">
        <f>F25</f>
        <v>61899.29</v>
      </c>
      <c r="G24" s="114"/>
    </row>
    <row r="25" spans="1:7" ht="15">
      <c r="A25" s="120" t="s">
        <v>210</v>
      </c>
      <c r="B25" s="121" t="s">
        <v>494</v>
      </c>
      <c r="C25" s="121">
        <v>600</v>
      </c>
      <c r="D25" s="147" t="s">
        <v>209</v>
      </c>
      <c r="E25" s="147" t="s">
        <v>187</v>
      </c>
      <c r="F25" s="168">
        <v>61899.29</v>
      </c>
      <c r="G25" s="114"/>
    </row>
    <row r="26" spans="1:7" ht="30">
      <c r="A26" s="123" t="s">
        <v>351</v>
      </c>
      <c r="B26" s="121" t="s">
        <v>496</v>
      </c>
      <c r="C26" s="121"/>
      <c r="D26" s="147"/>
      <c r="E26" s="147"/>
      <c r="F26" s="122">
        <f>F27</f>
        <v>94661.51000000001</v>
      </c>
      <c r="G26" s="114"/>
    </row>
    <row r="27" spans="1:7" ht="15">
      <c r="A27" s="123" t="s">
        <v>353</v>
      </c>
      <c r="B27" s="121" t="s">
        <v>497</v>
      </c>
      <c r="C27" s="121"/>
      <c r="D27" s="147"/>
      <c r="E27" s="147"/>
      <c r="F27" s="122">
        <f>F31+F28</f>
        <v>94661.51000000001</v>
      </c>
      <c r="G27" s="114"/>
    </row>
    <row r="28" spans="1:7" ht="75">
      <c r="A28" s="120" t="s">
        <v>230</v>
      </c>
      <c r="B28" s="121" t="s">
        <v>497</v>
      </c>
      <c r="C28" s="121">
        <v>100</v>
      </c>
      <c r="D28" s="147"/>
      <c r="E28" s="147"/>
      <c r="F28" s="122">
        <f>F29</f>
        <v>2343.66</v>
      </c>
      <c r="G28" s="114"/>
    </row>
    <row r="29" spans="1:7" ht="15">
      <c r="A29" s="120" t="s">
        <v>495</v>
      </c>
      <c r="B29" s="121" t="s">
        <v>497</v>
      </c>
      <c r="C29" s="121">
        <v>100</v>
      </c>
      <c r="D29" s="147" t="s">
        <v>209</v>
      </c>
      <c r="E29" s="147"/>
      <c r="F29" s="122">
        <f>F30</f>
        <v>2343.66</v>
      </c>
      <c r="G29" s="114"/>
    </row>
    <row r="30" spans="1:7" ht="15">
      <c r="A30" s="120" t="s">
        <v>210</v>
      </c>
      <c r="B30" s="121" t="s">
        <v>497</v>
      </c>
      <c r="C30" s="121">
        <v>100</v>
      </c>
      <c r="D30" s="147" t="s">
        <v>209</v>
      </c>
      <c r="E30" s="147" t="s">
        <v>187</v>
      </c>
      <c r="F30" s="122">
        <v>2343.66</v>
      </c>
      <c r="G30" s="114"/>
    </row>
    <row r="31" spans="1:7" ht="30">
      <c r="A31" s="120" t="s">
        <v>244</v>
      </c>
      <c r="B31" s="121" t="s">
        <v>497</v>
      </c>
      <c r="C31" s="121">
        <v>600</v>
      </c>
      <c r="D31" s="147"/>
      <c r="E31" s="147"/>
      <c r="F31" s="122">
        <f>F32</f>
        <v>92317.85</v>
      </c>
      <c r="G31" s="114"/>
    </row>
    <row r="32" spans="1:7" ht="15">
      <c r="A32" s="120" t="s">
        <v>495</v>
      </c>
      <c r="B32" s="121" t="s">
        <v>497</v>
      </c>
      <c r="C32" s="121">
        <v>600</v>
      </c>
      <c r="D32" s="147" t="s">
        <v>209</v>
      </c>
      <c r="E32" s="147"/>
      <c r="F32" s="122">
        <f>F33</f>
        <v>92317.85</v>
      </c>
      <c r="G32" s="114"/>
    </row>
    <row r="33" spans="1:7" ht="15">
      <c r="A33" s="120" t="s">
        <v>210</v>
      </c>
      <c r="B33" s="121" t="s">
        <v>497</v>
      </c>
      <c r="C33" s="121">
        <v>600</v>
      </c>
      <c r="D33" s="147" t="s">
        <v>209</v>
      </c>
      <c r="E33" s="147" t="s">
        <v>187</v>
      </c>
      <c r="F33" s="168">
        <v>92317.85</v>
      </c>
      <c r="G33" s="114"/>
    </row>
    <row r="34" spans="1:7" ht="45">
      <c r="A34" s="120" t="s">
        <v>886</v>
      </c>
      <c r="B34" s="121" t="s">
        <v>887</v>
      </c>
      <c r="C34" s="121"/>
      <c r="D34" s="147"/>
      <c r="E34" s="147"/>
      <c r="F34" s="168">
        <f>F35</f>
        <v>8.72</v>
      </c>
      <c r="G34" s="114"/>
    </row>
    <row r="35" spans="1:7" ht="45">
      <c r="A35" s="120" t="s">
        <v>779</v>
      </c>
      <c r="B35" s="121" t="s">
        <v>888</v>
      </c>
      <c r="C35" s="121"/>
      <c r="D35" s="147"/>
      <c r="E35" s="147"/>
      <c r="F35" s="168">
        <f>F36</f>
        <v>8.72</v>
      </c>
      <c r="G35" s="114"/>
    </row>
    <row r="36" spans="1:7" ht="30">
      <c r="A36" s="120" t="s">
        <v>244</v>
      </c>
      <c r="B36" s="121" t="s">
        <v>888</v>
      </c>
      <c r="C36" s="121">
        <v>600</v>
      </c>
      <c r="D36" s="147"/>
      <c r="E36" s="147"/>
      <c r="F36" s="168">
        <f>F37</f>
        <v>8.72</v>
      </c>
      <c r="G36" s="114"/>
    </row>
    <row r="37" spans="1:7" ht="15">
      <c r="A37" s="120" t="s">
        <v>495</v>
      </c>
      <c r="B37" s="121" t="s">
        <v>888</v>
      </c>
      <c r="C37" s="121">
        <v>600</v>
      </c>
      <c r="D37" s="147" t="s">
        <v>209</v>
      </c>
      <c r="E37" s="147"/>
      <c r="F37" s="168">
        <f>F38</f>
        <v>8.72</v>
      </c>
      <c r="G37" s="114"/>
    </row>
    <row r="38" spans="1:7" ht="15">
      <c r="A38" s="120" t="s">
        <v>210</v>
      </c>
      <c r="B38" s="121" t="s">
        <v>888</v>
      </c>
      <c r="C38" s="121">
        <v>600</v>
      </c>
      <c r="D38" s="147" t="s">
        <v>209</v>
      </c>
      <c r="E38" s="147" t="s">
        <v>187</v>
      </c>
      <c r="F38" s="168">
        <v>8.72</v>
      </c>
      <c r="G38" s="114"/>
    </row>
    <row r="39" spans="1:7" ht="30">
      <c r="A39" s="120" t="s">
        <v>808</v>
      </c>
      <c r="B39" s="121" t="s">
        <v>498</v>
      </c>
      <c r="C39" s="121"/>
      <c r="D39" s="147"/>
      <c r="E39" s="147"/>
      <c r="F39" s="122">
        <f>F45+F50+F40+F69+F113</f>
        <v>343445.31</v>
      </c>
      <c r="G39" s="114"/>
    </row>
    <row r="40" spans="1:7" ht="30">
      <c r="A40" s="120" t="s">
        <v>809</v>
      </c>
      <c r="B40" s="121" t="s">
        <v>889</v>
      </c>
      <c r="C40" s="121"/>
      <c r="D40" s="147"/>
      <c r="E40" s="147"/>
      <c r="F40" s="122">
        <f>F41</f>
        <v>39.41</v>
      </c>
      <c r="G40" s="114"/>
    </row>
    <row r="41" spans="1:7" ht="45">
      <c r="A41" s="120" t="s">
        <v>782</v>
      </c>
      <c r="B41" s="121" t="s">
        <v>890</v>
      </c>
      <c r="C41" s="121"/>
      <c r="D41" s="147"/>
      <c r="E41" s="147"/>
      <c r="F41" s="122">
        <f>F42</f>
        <v>39.41</v>
      </c>
      <c r="G41" s="114"/>
    </row>
    <row r="42" spans="1:7" ht="30">
      <c r="A42" s="120" t="s">
        <v>244</v>
      </c>
      <c r="B42" s="121" t="s">
        <v>890</v>
      </c>
      <c r="C42" s="121">
        <v>600</v>
      </c>
      <c r="D42" s="147"/>
      <c r="E42" s="147"/>
      <c r="F42" s="122">
        <f>F43</f>
        <v>39.41</v>
      </c>
      <c r="G42" s="114"/>
    </row>
    <row r="43" spans="1:7" ht="15">
      <c r="A43" s="120" t="s">
        <v>495</v>
      </c>
      <c r="B43" s="121" t="s">
        <v>890</v>
      </c>
      <c r="C43" s="121">
        <v>600</v>
      </c>
      <c r="D43" s="147" t="s">
        <v>209</v>
      </c>
      <c r="E43" s="147"/>
      <c r="F43" s="122">
        <f>F44</f>
        <v>39.41</v>
      </c>
      <c r="G43" s="114"/>
    </row>
    <row r="44" spans="1:7" ht="15">
      <c r="A44" s="120" t="s">
        <v>211</v>
      </c>
      <c r="B44" s="121" t="s">
        <v>890</v>
      </c>
      <c r="C44" s="121">
        <v>600</v>
      </c>
      <c r="D44" s="147" t="s">
        <v>209</v>
      </c>
      <c r="E44" s="147" t="s">
        <v>188</v>
      </c>
      <c r="F44" s="122">
        <v>39.41</v>
      </c>
      <c r="G44" s="114"/>
    </row>
    <row r="45" spans="1:7" ht="45">
      <c r="A45" s="120" t="s">
        <v>354</v>
      </c>
      <c r="B45" s="121" t="s">
        <v>499</v>
      </c>
      <c r="C45" s="121"/>
      <c r="D45" s="147"/>
      <c r="E45" s="147"/>
      <c r="F45" s="122">
        <f>F46</f>
        <v>143135.48</v>
      </c>
      <c r="G45" s="114"/>
    </row>
    <row r="46" spans="1:7" ht="30">
      <c r="A46" s="120" t="s">
        <v>355</v>
      </c>
      <c r="B46" s="121" t="s">
        <v>500</v>
      </c>
      <c r="C46" s="121"/>
      <c r="D46" s="147"/>
      <c r="E46" s="147"/>
      <c r="F46" s="122">
        <f>F47</f>
        <v>143135.48</v>
      </c>
      <c r="G46" s="114"/>
    </row>
    <row r="47" spans="1:7" ht="30">
      <c r="A47" s="120" t="s">
        <v>244</v>
      </c>
      <c r="B47" s="121" t="s">
        <v>500</v>
      </c>
      <c r="C47" s="121">
        <v>600</v>
      </c>
      <c r="D47" s="147"/>
      <c r="E47" s="147"/>
      <c r="F47" s="122">
        <f>F48</f>
        <v>143135.48</v>
      </c>
      <c r="G47" s="114"/>
    </row>
    <row r="48" spans="1:7" ht="15">
      <c r="A48" s="120" t="s">
        <v>495</v>
      </c>
      <c r="B48" s="121" t="s">
        <v>500</v>
      </c>
      <c r="C48" s="121">
        <v>600</v>
      </c>
      <c r="D48" s="147" t="s">
        <v>209</v>
      </c>
      <c r="E48" s="147"/>
      <c r="F48" s="122">
        <f>F49</f>
        <v>143135.48</v>
      </c>
      <c r="G48" s="114"/>
    </row>
    <row r="49" spans="1:7" ht="15">
      <c r="A49" s="120" t="s">
        <v>211</v>
      </c>
      <c r="B49" s="121" t="s">
        <v>500</v>
      </c>
      <c r="C49" s="121">
        <v>600</v>
      </c>
      <c r="D49" s="147" t="s">
        <v>209</v>
      </c>
      <c r="E49" s="147" t="s">
        <v>188</v>
      </c>
      <c r="F49" s="122">
        <v>143135.48</v>
      </c>
      <c r="G49" s="114"/>
    </row>
    <row r="50" spans="1:7" ht="120">
      <c r="A50" s="120" t="s">
        <v>356</v>
      </c>
      <c r="B50" s="121" t="s">
        <v>501</v>
      </c>
      <c r="C50" s="121"/>
      <c r="D50" s="147"/>
      <c r="E50" s="147"/>
      <c r="F50" s="122">
        <f>F51+F55+F59</f>
        <v>199153.82</v>
      </c>
      <c r="G50" s="114"/>
    </row>
    <row r="51" spans="1:7" ht="105">
      <c r="A51" s="120" t="s">
        <v>357</v>
      </c>
      <c r="B51" s="121" t="s">
        <v>502</v>
      </c>
      <c r="C51" s="121"/>
      <c r="D51" s="147"/>
      <c r="E51" s="147"/>
      <c r="F51" s="122">
        <f>F52</f>
        <v>194537.62</v>
      </c>
      <c r="G51" s="114"/>
    </row>
    <row r="52" spans="1:7" ht="30">
      <c r="A52" s="120" t="s">
        <v>244</v>
      </c>
      <c r="B52" s="121" t="s">
        <v>502</v>
      </c>
      <c r="C52" s="121">
        <v>600</v>
      </c>
      <c r="D52" s="147"/>
      <c r="E52" s="147"/>
      <c r="F52" s="122">
        <f>F53</f>
        <v>194537.62</v>
      </c>
      <c r="G52" s="114"/>
    </row>
    <row r="53" spans="1:7" ht="15">
      <c r="A53" s="120" t="s">
        <v>495</v>
      </c>
      <c r="B53" s="121" t="s">
        <v>502</v>
      </c>
      <c r="C53" s="121">
        <v>600</v>
      </c>
      <c r="D53" s="147" t="s">
        <v>209</v>
      </c>
      <c r="E53" s="147"/>
      <c r="F53" s="122">
        <f>F54</f>
        <v>194537.62</v>
      </c>
      <c r="G53" s="114"/>
    </row>
    <row r="54" spans="1:7" ht="15">
      <c r="A54" s="120" t="s">
        <v>211</v>
      </c>
      <c r="B54" s="121" t="s">
        <v>502</v>
      </c>
      <c r="C54" s="121">
        <v>600</v>
      </c>
      <c r="D54" s="147" t="s">
        <v>209</v>
      </c>
      <c r="E54" s="147" t="s">
        <v>188</v>
      </c>
      <c r="F54" s="168">
        <v>194537.62</v>
      </c>
      <c r="G54" s="114"/>
    </row>
    <row r="55" spans="1:7" ht="30">
      <c r="A55" s="120" t="s">
        <v>315</v>
      </c>
      <c r="B55" s="121" t="s">
        <v>503</v>
      </c>
      <c r="C55" s="121"/>
      <c r="D55" s="147"/>
      <c r="E55" s="147"/>
      <c r="F55" s="122">
        <f>F56</f>
        <v>254.5</v>
      </c>
      <c r="G55" s="114"/>
    </row>
    <row r="56" spans="1:7" ht="75">
      <c r="A56" s="120" t="s">
        <v>230</v>
      </c>
      <c r="B56" s="121" t="s">
        <v>503</v>
      </c>
      <c r="C56" s="121">
        <v>100</v>
      </c>
      <c r="D56" s="147"/>
      <c r="E56" s="147"/>
      <c r="F56" s="122">
        <f>F57</f>
        <v>254.5</v>
      </c>
      <c r="G56" s="114"/>
    </row>
    <row r="57" spans="1:7" ht="15">
      <c r="A57" s="120" t="s">
        <v>504</v>
      </c>
      <c r="B57" s="121" t="s">
        <v>503</v>
      </c>
      <c r="C57" s="121">
        <v>100</v>
      </c>
      <c r="D57" s="147" t="s">
        <v>187</v>
      </c>
      <c r="E57" s="147"/>
      <c r="F57" s="168">
        <f>F58</f>
        <v>254.5</v>
      </c>
      <c r="G57" s="114"/>
    </row>
    <row r="58" spans="1:7" ht="60">
      <c r="A58" s="120" t="s">
        <v>505</v>
      </c>
      <c r="B58" s="121" t="s">
        <v>503</v>
      </c>
      <c r="C58" s="121">
        <v>100</v>
      </c>
      <c r="D58" s="147" t="s">
        <v>187</v>
      </c>
      <c r="E58" s="147" t="s">
        <v>192</v>
      </c>
      <c r="F58" s="122">
        <v>254.5</v>
      </c>
      <c r="G58" s="114"/>
    </row>
    <row r="59" spans="1:7" ht="45">
      <c r="A59" s="123" t="s">
        <v>364</v>
      </c>
      <c r="B59" s="121" t="s">
        <v>506</v>
      </c>
      <c r="C59" s="121"/>
      <c r="D59" s="147"/>
      <c r="E59" s="147"/>
      <c r="F59" s="168">
        <f>F60+F63+F66</f>
        <v>4361.700000000001</v>
      </c>
      <c r="G59" s="114"/>
    </row>
    <row r="60" spans="1:7" ht="75">
      <c r="A60" s="120" t="s">
        <v>230</v>
      </c>
      <c r="B60" s="121" t="s">
        <v>506</v>
      </c>
      <c r="C60" s="121">
        <v>100</v>
      </c>
      <c r="D60" s="147"/>
      <c r="E60" s="147"/>
      <c r="F60" s="122">
        <f>F61</f>
        <v>4316.6</v>
      </c>
      <c r="G60" s="114"/>
    </row>
    <row r="61" spans="1:7" ht="15">
      <c r="A61" s="120" t="s">
        <v>495</v>
      </c>
      <c r="B61" s="121" t="s">
        <v>506</v>
      </c>
      <c r="C61" s="121">
        <v>100</v>
      </c>
      <c r="D61" s="147" t="s">
        <v>209</v>
      </c>
      <c r="E61" s="147"/>
      <c r="F61" s="122">
        <f>F62</f>
        <v>4316.6</v>
      </c>
      <c r="G61" s="114"/>
    </row>
    <row r="62" spans="1:7" ht="15">
      <c r="A62" s="120" t="s">
        <v>214</v>
      </c>
      <c r="B62" s="121" t="s">
        <v>506</v>
      </c>
      <c r="C62" s="121">
        <v>100</v>
      </c>
      <c r="D62" s="147" t="s">
        <v>209</v>
      </c>
      <c r="E62" s="147" t="s">
        <v>202</v>
      </c>
      <c r="F62" s="122">
        <v>4316.6</v>
      </c>
      <c r="G62" s="114"/>
    </row>
    <row r="63" spans="1:7" ht="30">
      <c r="A63" s="120" t="s">
        <v>231</v>
      </c>
      <c r="B63" s="121" t="s">
        <v>506</v>
      </c>
      <c r="C63" s="121">
        <v>200</v>
      </c>
      <c r="D63" s="147"/>
      <c r="E63" s="147"/>
      <c r="F63" s="122">
        <f>F64</f>
        <v>45.1</v>
      </c>
      <c r="G63" s="114"/>
    </row>
    <row r="64" spans="1:7" ht="15">
      <c r="A64" s="120" t="s">
        <v>495</v>
      </c>
      <c r="B64" s="121" t="s">
        <v>506</v>
      </c>
      <c r="C64" s="121">
        <v>200</v>
      </c>
      <c r="D64" s="147" t="s">
        <v>209</v>
      </c>
      <c r="E64" s="147"/>
      <c r="F64" s="122">
        <f>F65</f>
        <v>45.1</v>
      </c>
      <c r="G64" s="114"/>
    </row>
    <row r="65" spans="1:7" ht="15">
      <c r="A65" s="120" t="s">
        <v>214</v>
      </c>
      <c r="B65" s="121" t="s">
        <v>506</v>
      </c>
      <c r="C65" s="121">
        <v>200</v>
      </c>
      <c r="D65" s="147" t="s">
        <v>209</v>
      </c>
      <c r="E65" s="147" t="s">
        <v>202</v>
      </c>
      <c r="F65" s="122">
        <v>45.1</v>
      </c>
      <c r="G65" s="114"/>
    </row>
    <row r="66" spans="1:7" ht="15">
      <c r="A66" s="120" t="s">
        <v>232</v>
      </c>
      <c r="B66" s="121" t="s">
        <v>506</v>
      </c>
      <c r="C66" s="121">
        <v>800</v>
      </c>
      <c r="D66" s="147"/>
      <c r="E66" s="147"/>
      <c r="F66" s="122">
        <f>F67</f>
        <v>0</v>
      </c>
      <c r="G66" s="114"/>
    </row>
    <row r="67" spans="1:7" ht="15">
      <c r="A67" s="120" t="s">
        <v>495</v>
      </c>
      <c r="B67" s="121" t="s">
        <v>506</v>
      </c>
      <c r="C67" s="121">
        <v>800</v>
      </c>
      <c r="D67" s="147" t="s">
        <v>209</v>
      </c>
      <c r="E67" s="147"/>
      <c r="F67" s="122">
        <f>F68</f>
        <v>0</v>
      </c>
      <c r="G67" s="114"/>
    </row>
    <row r="68" spans="1:7" ht="15">
      <c r="A68" s="120" t="s">
        <v>214</v>
      </c>
      <c r="B68" s="121" t="s">
        <v>506</v>
      </c>
      <c r="C68" s="121">
        <v>800</v>
      </c>
      <c r="D68" s="147" t="s">
        <v>209</v>
      </c>
      <c r="E68" s="147" t="s">
        <v>202</v>
      </c>
      <c r="F68" s="122"/>
      <c r="G68" s="114"/>
    </row>
    <row r="69" spans="1:7" ht="45">
      <c r="A69" s="120" t="s">
        <v>785</v>
      </c>
      <c r="B69" s="121" t="s">
        <v>891</v>
      </c>
      <c r="C69" s="121"/>
      <c r="D69" s="147"/>
      <c r="E69" s="147"/>
      <c r="F69" s="122">
        <f>F70+F77+F82</f>
        <v>1116.6</v>
      </c>
      <c r="G69" s="114"/>
    </row>
    <row r="70" spans="1:7" ht="15">
      <c r="A70" s="120" t="s">
        <v>815</v>
      </c>
      <c r="B70" s="121" t="s">
        <v>892</v>
      </c>
      <c r="C70" s="121"/>
      <c r="D70" s="147"/>
      <c r="E70" s="147"/>
      <c r="F70" s="122">
        <f>F71+F74</f>
        <v>0</v>
      </c>
      <c r="G70" s="114"/>
    </row>
    <row r="71" spans="1:7" ht="75">
      <c r="A71" s="120" t="s">
        <v>230</v>
      </c>
      <c r="B71" s="121" t="s">
        <v>892</v>
      </c>
      <c r="C71" s="121">
        <v>100</v>
      </c>
      <c r="D71" s="147"/>
      <c r="E71" s="147"/>
      <c r="F71" s="122">
        <f>F72</f>
        <v>0</v>
      </c>
      <c r="G71" s="114"/>
    </row>
    <row r="72" spans="1:7" ht="15">
      <c r="A72" s="120" t="s">
        <v>495</v>
      </c>
      <c r="B72" s="121" t="s">
        <v>892</v>
      </c>
      <c r="C72" s="121">
        <v>100</v>
      </c>
      <c r="D72" s="147" t="s">
        <v>209</v>
      </c>
      <c r="E72" s="147"/>
      <c r="F72" s="122">
        <f>F73</f>
        <v>0</v>
      </c>
      <c r="G72" s="114"/>
    </row>
    <row r="73" spans="1:7" ht="15">
      <c r="A73" s="120" t="s">
        <v>214</v>
      </c>
      <c r="B73" s="121" t="s">
        <v>892</v>
      </c>
      <c r="C73" s="121">
        <v>100</v>
      </c>
      <c r="D73" s="147" t="s">
        <v>209</v>
      </c>
      <c r="E73" s="147" t="s">
        <v>202</v>
      </c>
      <c r="F73" s="122"/>
      <c r="G73" s="114"/>
    </row>
    <row r="74" spans="1:7" ht="30">
      <c r="A74" s="120" t="s">
        <v>244</v>
      </c>
      <c r="B74" s="121" t="s">
        <v>892</v>
      </c>
      <c r="C74" s="121">
        <v>600</v>
      </c>
      <c r="D74" s="147"/>
      <c r="E74" s="147"/>
      <c r="F74" s="122">
        <f>F75</f>
        <v>0</v>
      </c>
      <c r="G74" s="114"/>
    </row>
    <row r="75" spans="1:7" ht="15">
      <c r="A75" s="120" t="s">
        <v>495</v>
      </c>
      <c r="B75" s="121" t="s">
        <v>892</v>
      </c>
      <c r="C75" s="121">
        <v>600</v>
      </c>
      <c r="D75" s="147" t="s">
        <v>209</v>
      </c>
      <c r="E75" s="147"/>
      <c r="F75" s="122">
        <f>F76</f>
        <v>0</v>
      </c>
      <c r="G75" s="114"/>
    </row>
    <row r="76" spans="1:7" ht="15">
      <c r="A76" s="120" t="s">
        <v>214</v>
      </c>
      <c r="B76" s="121" t="s">
        <v>892</v>
      </c>
      <c r="C76" s="121">
        <v>600</v>
      </c>
      <c r="D76" s="147" t="s">
        <v>209</v>
      </c>
      <c r="E76" s="147" t="s">
        <v>202</v>
      </c>
      <c r="F76" s="122"/>
      <c r="G76" s="114"/>
    </row>
    <row r="77" spans="1:7" ht="30">
      <c r="A77" s="120" t="s">
        <v>780</v>
      </c>
      <c r="B77" s="121" t="s">
        <v>893</v>
      </c>
      <c r="C77" s="121"/>
      <c r="D77" s="147"/>
      <c r="E77" s="147"/>
      <c r="F77" s="122">
        <f>F78</f>
        <v>1021.9</v>
      </c>
      <c r="G77" s="114"/>
    </row>
    <row r="78" spans="1:7" ht="30">
      <c r="A78" s="120" t="s">
        <v>244</v>
      </c>
      <c r="B78" s="121" t="s">
        <v>893</v>
      </c>
      <c r="C78" s="121">
        <v>600</v>
      </c>
      <c r="D78" s="147"/>
      <c r="E78" s="147"/>
      <c r="F78" s="122">
        <f>F79</f>
        <v>1021.9</v>
      </c>
      <c r="G78" s="114"/>
    </row>
    <row r="79" spans="1:7" ht="15">
      <c r="A79" s="120" t="s">
        <v>495</v>
      </c>
      <c r="B79" s="121" t="s">
        <v>893</v>
      </c>
      <c r="C79" s="121">
        <v>600</v>
      </c>
      <c r="D79" s="147" t="s">
        <v>209</v>
      </c>
      <c r="E79" s="147"/>
      <c r="F79" s="122">
        <f>F80+F81</f>
        <v>1021.9</v>
      </c>
      <c r="G79" s="114"/>
    </row>
    <row r="80" spans="1:7" ht="15">
      <c r="A80" s="120" t="s">
        <v>210</v>
      </c>
      <c r="B80" s="121" t="s">
        <v>893</v>
      </c>
      <c r="C80" s="121">
        <v>600</v>
      </c>
      <c r="D80" s="147" t="s">
        <v>209</v>
      </c>
      <c r="E80" s="147" t="s">
        <v>187</v>
      </c>
      <c r="F80" s="122">
        <v>1021.9</v>
      </c>
      <c r="G80" s="114"/>
    </row>
    <row r="81" spans="1:7" ht="15">
      <c r="A81" s="120" t="s">
        <v>211</v>
      </c>
      <c r="B81" s="121" t="s">
        <v>893</v>
      </c>
      <c r="C81" s="121">
        <v>600</v>
      </c>
      <c r="D81" s="147" t="s">
        <v>209</v>
      </c>
      <c r="E81" s="147" t="s">
        <v>188</v>
      </c>
      <c r="F81" s="122"/>
      <c r="G81" s="114"/>
    </row>
    <row r="82" spans="1:7" ht="30">
      <c r="A82" s="120" t="s">
        <v>780</v>
      </c>
      <c r="B82" s="121" t="s">
        <v>979</v>
      </c>
      <c r="C82" s="121"/>
      <c r="D82" s="147"/>
      <c r="E82" s="147"/>
      <c r="F82" s="122">
        <f>F83</f>
        <v>94.7</v>
      </c>
      <c r="G82" s="114"/>
    </row>
    <row r="83" spans="1:7" ht="30">
      <c r="A83" s="120" t="s">
        <v>244</v>
      </c>
      <c r="B83" s="121" t="s">
        <v>979</v>
      </c>
      <c r="C83" s="121">
        <v>600</v>
      </c>
      <c r="D83" s="147"/>
      <c r="E83" s="147"/>
      <c r="F83" s="122">
        <f>F84</f>
        <v>94.7</v>
      </c>
      <c r="G83" s="114"/>
    </row>
    <row r="84" spans="1:7" ht="15">
      <c r="A84" s="120" t="s">
        <v>495</v>
      </c>
      <c r="B84" s="121" t="s">
        <v>979</v>
      </c>
      <c r="C84" s="121">
        <v>600</v>
      </c>
      <c r="D84" s="147" t="s">
        <v>209</v>
      </c>
      <c r="E84" s="147"/>
      <c r="F84" s="122">
        <f>F85</f>
        <v>94.7</v>
      </c>
      <c r="G84" s="114"/>
    </row>
    <row r="85" spans="1:7" ht="15">
      <c r="A85" s="120" t="s">
        <v>211</v>
      </c>
      <c r="B85" s="121" t="s">
        <v>979</v>
      </c>
      <c r="C85" s="121">
        <v>600</v>
      </c>
      <c r="D85" s="147" t="s">
        <v>209</v>
      </c>
      <c r="E85" s="147" t="s">
        <v>188</v>
      </c>
      <c r="F85" s="122">
        <v>94.7</v>
      </c>
      <c r="G85" s="114"/>
    </row>
    <row r="86" spans="1:7" ht="30">
      <c r="A86" s="120" t="s">
        <v>507</v>
      </c>
      <c r="B86" s="121" t="s">
        <v>508</v>
      </c>
      <c r="C86" s="121"/>
      <c r="D86" s="147"/>
      <c r="E86" s="147"/>
      <c r="F86" s="122">
        <f>F87+F100</f>
        <v>37981.51</v>
      </c>
      <c r="G86" s="114"/>
    </row>
    <row r="87" spans="1:7" ht="45">
      <c r="A87" s="120" t="s">
        <v>509</v>
      </c>
      <c r="B87" s="121" t="s">
        <v>510</v>
      </c>
      <c r="C87" s="121"/>
      <c r="D87" s="147"/>
      <c r="E87" s="147"/>
      <c r="F87" s="122">
        <f>F88+F92+F96</f>
        <v>37953.5</v>
      </c>
      <c r="G87" s="114"/>
    </row>
    <row r="88" spans="1:7" ht="45">
      <c r="A88" s="120" t="s">
        <v>360</v>
      </c>
      <c r="B88" s="121" t="s">
        <v>511</v>
      </c>
      <c r="C88" s="121"/>
      <c r="D88" s="147"/>
      <c r="E88" s="147"/>
      <c r="F88" s="122">
        <f>F89</f>
        <v>8727.09</v>
      </c>
      <c r="G88" s="114"/>
    </row>
    <row r="89" spans="1:7" ht="30">
      <c r="A89" s="120" t="s">
        <v>244</v>
      </c>
      <c r="B89" s="121" t="s">
        <v>511</v>
      </c>
      <c r="C89" s="121">
        <v>600</v>
      </c>
      <c r="D89" s="147"/>
      <c r="E89" s="147"/>
      <c r="F89" s="122">
        <f>F90</f>
        <v>8727.09</v>
      </c>
      <c r="G89" s="114"/>
    </row>
    <row r="90" spans="1:7" ht="15">
      <c r="A90" s="120" t="s">
        <v>495</v>
      </c>
      <c r="B90" s="121" t="s">
        <v>511</v>
      </c>
      <c r="C90" s="121">
        <v>600</v>
      </c>
      <c r="D90" s="147" t="s">
        <v>209</v>
      </c>
      <c r="E90" s="147"/>
      <c r="F90" s="122">
        <f>F91</f>
        <v>8727.09</v>
      </c>
      <c r="G90" s="114"/>
    </row>
    <row r="91" spans="1:7" ht="15">
      <c r="A91" s="120" t="s">
        <v>211</v>
      </c>
      <c r="B91" s="121" t="s">
        <v>511</v>
      </c>
      <c r="C91" s="121">
        <v>600</v>
      </c>
      <c r="D91" s="147" t="s">
        <v>209</v>
      </c>
      <c r="E91" s="147" t="s">
        <v>188</v>
      </c>
      <c r="F91" s="122">
        <v>8727.09</v>
      </c>
      <c r="G91" s="114"/>
    </row>
    <row r="92" spans="1:7" ht="60">
      <c r="A92" s="120" t="s">
        <v>361</v>
      </c>
      <c r="B92" s="121" t="s">
        <v>512</v>
      </c>
      <c r="C92" s="121"/>
      <c r="D92" s="147"/>
      <c r="E92" s="147"/>
      <c r="F92" s="122">
        <f>F93</f>
        <v>9445.75</v>
      </c>
      <c r="G92" s="114"/>
    </row>
    <row r="93" spans="1:7" ht="30">
      <c r="A93" s="120" t="s">
        <v>244</v>
      </c>
      <c r="B93" s="121" t="s">
        <v>512</v>
      </c>
      <c r="C93" s="121">
        <v>600</v>
      </c>
      <c r="D93" s="147"/>
      <c r="E93" s="147"/>
      <c r="F93" s="122">
        <f>F94</f>
        <v>9445.75</v>
      </c>
      <c r="G93" s="114"/>
    </row>
    <row r="94" spans="1:7" ht="15">
      <c r="A94" s="120" t="s">
        <v>495</v>
      </c>
      <c r="B94" s="121" t="s">
        <v>512</v>
      </c>
      <c r="C94" s="121">
        <v>600</v>
      </c>
      <c r="D94" s="147" t="s">
        <v>209</v>
      </c>
      <c r="E94" s="147"/>
      <c r="F94" s="122">
        <f>F95</f>
        <v>9445.75</v>
      </c>
      <c r="G94" s="114"/>
    </row>
    <row r="95" spans="1:7" ht="15">
      <c r="A95" s="120" t="s">
        <v>211</v>
      </c>
      <c r="B95" s="121" t="s">
        <v>512</v>
      </c>
      <c r="C95" s="121">
        <v>600</v>
      </c>
      <c r="D95" s="147" t="s">
        <v>209</v>
      </c>
      <c r="E95" s="147" t="s">
        <v>188</v>
      </c>
      <c r="F95" s="122">
        <v>9445.75</v>
      </c>
      <c r="G95" s="114"/>
    </row>
    <row r="96" spans="1:7" ht="45">
      <c r="A96" s="120" t="s">
        <v>362</v>
      </c>
      <c r="B96" s="121" t="s">
        <v>513</v>
      </c>
      <c r="C96" s="121"/>
      <c r="D96" s="147"/>
      <c r="E96" s="147"/>
      <c r="F96" s="122">
        <f>F97</f>
        <v>19780.66</v>
      </c>
      <c r="G96" s="114"/>
    </row>
    <row r="97" spans="1:7" ht="30">
      <c r="A97" s="120" t="s">
        <v>244</v>
      </c>
      <c r="B97" s="121" t="s">
        <v>513</v>
      </c>
      <c r="C97" s="121">
        <v>600</v>
      </c>
      <c r="D97" s="147"/>
      <c r="E97" s="147"/>
      <c r="F97" s="122">
        <f>F98</f>
        <v>19780.66</v>
      </c>
      <c r="G97" s="114"/>
    </row>
    <row r="98" spans="1:7" ht="15">
      <c r="A98" s="120" t="s">
        <v>495</v>
      </c>
      <c r="B98" s="121" t="s">
        <v>513</v>
      </c>
      <c r="C98" s="121">
        <v>600</v>
      </c>
      <c r="D98" s="147" t="s">
        <v>209</v>
      </c>
      <c r="E98" s="147"/>
      <c r="F98" s="122">
        <f>F99</f>
        <v>19780.66</v>
      </c>
      <c r="G98" s="114"/>
    </row>
    <row r="99" spans="1:7" ht="15">
      <c r="A99" s="120" t="s">
        <v>211</v>
      </c>
      <c r="B99" s="121" t="s">
        <v>513</v>
      </c>
      <c r="C99" s="121">
        <v>600</v>
      </c>
      <c r="D99" s="147" t="s">
        <v>209</v>
      </c>
      <c r="E99" s="147" t="s">
        <v>188</v>
      </c>
      <c r="F99" s="122">
        <v>19780.66</v>
      </c>
      <c r="G99" s="114"/>
    </row>
    <row r="100" spans="1:7" ht="45">
      <c r="A100" s="120" t="s">
        <v>894</v>
      </c>
      <c r="B100" s="121" t="s">
        <v>895</v>
      </c>
      <c r="C100" s="121"/>
      <c r="D100" s="147"/>
      <c r="E100" s="147"/>
      <c r="F100" s="122">
        <f>F101+F105+F109</f>
        <v>28.01</v>
      </c>
      <c r="G100" s="114"/>
    </row>
    <row r="101" spans="1:7" ht="45">
      <c r="A101" s="120" t="s">
        <v>787</v>
      </c>
      <c r="B101" s="121" t="s">
        <v>896</v>
      </c>
      <c r="C101" s="121"/>
      <c r="D101" s="147"/>
      <c r="E101" s="147"/>
      <c r="F101" s="122">
        <f>F102</f>
        <v>6.32</v>
      </c>
      <c r="G101" s="114"/>
    </row>
    <row r="102" spans="1:7" ht="30">
      <c r="A102" s="120" t="s">
        <v>244</v>
      </c>
      <c r="B102" s="121" t="s">
        <v>896</v>
      </c>
      <c r="C102" s="121">
        <v>600</v>
      </c>
      <c r="D102" s="147"/>
      <c r="E102" s="147"/>
      <c r="F102" s="122">
        <f>F103</f>
        <v>6.32</v>
      </c>
      <c r="G102" s="114"/>
    </row>
    <row r="103" spans="1:7" ht="15">
      <c r="A103" s="120" t="s">
        <v>495</v>
      </c>
      <c r="B103" s="121" t="s">
        <v>896</v>
      </c>
      <c r="C103" s="121">
        <v>600</v>
      </c>
      <c r="D103" s="147" t="s">
        <v>209</v>
      </c>
      <c r="E103" s="147"/>
      <c r="F103" s="122">
        <f>F104</f>
        <v>6.32</v>
      </c>
      <c r="G103" s="114"/>
    </row>
    <row r="104" spans="1:7" ht="15">
      <c r="A104" s="120" t="s">
        <v>211</v>
      </c>
      <c r="B104" s="121" t="s">
        <v>896</v>
      </c>
      <c r="C104" s="121">
        <v>600</v>
      </c>
      <c r="D104" s="147" t="s">
        <v>209</v>
      </c>
      <c r="E104" s="147" t="s">
        <v>188</v>
      </c>
      <c r="F104" s="122">
        <v>6.32</v>
      </c>
      <c r="G104" s="114"/>
    </row>
    <row r="105" spans="1:7" ht="60">
      <c r="A105" s="120" t="s">
        <v>788</v>
      </c>
      <c r="B105" s="121" t="s">
        <v>897</v>
      </c>
      <c r="C105" s="121"/>
      <c r="D105" s="147"/>
      <c r="E105" s="147"/>
      <c r="F105" s="122">
        <f>F106</f>
        <v>17.35</v>
      </c>
      <c r="G105" s="114"/>
    </row>
    <row r="106" spans="1:7" ht="30">
      <c r="A106" s="120" t="s">
        <v>244</v>
      </c>
      <c r="B106" s="121" t="s">
        <v>897</v>
      </c>
      <c r="C106" s="121">
        <v>600</v>
      </c>
      <c r="D106" s="147"/>
      <c r="E106" s="147"/>
      <c r="F106" s="122">
        <f>F107</f>
        <v>17.35</v>
      </c>
      <c r="G106" s="114"/>
    </row>
    <row r="107" spans="1:7" ht="15">
      <c r="A107" s="120" t="s">
        <v>495</v>
      </c>
      <c r="B107" s="121" t="s">
        <v>897</v>
      </c>
      <c r="C107" s="121">
        <v>600</v>
      </c>
      <c r="D107" s="147" t="s">
        <v>209</v>
      </c>
      <c r="E107" s="147"/>
      <c r="F107" s="122">
        <f>F108</f>
        <v>17.35</v>
      </c>
      <c r="G107" s="114"/>
    </row>
    <row r="108" spans="1:7" ht="15">
      <c r="A108" s="120" t="s">
        <v>211</v>
      </c>
      <c r="B108" s="121" t="s">
        <v>897</v>
      </c>
      <c r="C108" s="121">
        <v>600</v>
      </c>
      <c r="D108" s="147" t="s">
        <v>209</v>
      </c>
      <c r="E108" s="147" t="s">
        <v>188</v>
      </c>
      <c r="F108" s="122">
        <v>17.35</v>
      </c>
      <c r="G108" s="114"/>
    </row>
    <row r="109" spans="1:7" ht="60">
      <c r="A109" s="120" t="s">
        <v>790</v>
      </c>
      <c r="B109" s="121" t="s">
        <v>898</v>
      </c>
      <c r="C109" s="121"/>
      <c r="D109" s="147"/>
      <c r="E109" s="147"/>
      <c r="F109" s="122">
        <f>F110</f>
        <v>4.34</v>
      </c>
      <c r="G109" s="114"/>
    </row>
    <row r="110" spans="1:7" ht="30">
      <c r="A110" s="120" t="s">
        <v>244</v>
      </c>
      <c r="B110" s="121" t="s">
        <v>898</v>
      </c>
      <c r="C110" s="121">
        <v>600</v>
      </c>
      <c r="D110" s="147"/>
      <c r="E110" s="147"/>
      <c r="F110" s="122">
        <f>F111</f>
        <v>4.34</v>
      </c>
      <c r="G110" s="114"/>
    </row>
    <row r="111" spans="1:7" ht="15">
      <c r="A111" s="120" t="s">
        <v>495</v>
      </c>
      <c r="B111" s="121" t="s">
        <v>898</v>
      </c>
      <c r="C111" s="121">
        <v>600</v>
      </c>
      <c r="D111" s="147" t="s">
        <v>209</v>
      </c>
      <c r="E111" s="147"/>
      <c r="F111" s="122">
        <f>F112</f>
        <v>4.34</v>
      </c>
      <c r="G111" s="114"/>
    </row>
    <row r="112" spans="1:7" ht="15">
      <c r="A112" s="120" t="s">
        <v>211</v>
      </c>
      <c r="B112" s="121" t="s">
        <v>898</v>
      </c>
      <c r="C112" s="121">
        <v>600</v>
      </c>
      <c r="D112" s="147" t="s">
        <v>209</v>
      </c>
      <c r="E112" s="147" t="s">
        <v>188</v>
      </c>
      <c r="F112" s="122">
        <v>4.34</v>
      </c>
      <c r="G112" s="114"/>
    </row>
    <row r="113" spans="1:7" ht="15">
      <c r="A113" s="120"/>
      <c r="B113" s="121" t="s">
        <v>899</v>
      </c>
      <c r="C113" s="121"/>
      <c r="D113" s="147"/>
      <c r="E113" s="147"/>
      <c r="F113" s="122">
        <f>F114</f>
        <v>0</v>
      </c>
      <c r="G113" s="114"/>
    </row>
    <row r="114" spans="1:7" ht="47.25">
      <c r="A114" s="243" t="s">
        <v>817</v>
      </c>
      <c r="B114" s="121" t="s">
        <v>900</v>
      </c>
      <c r="C114" s="121"/>
      <c r="D114" s="147"/>
      <c r="E114" s="147"/>
      <c r="F114" s="122">
        <f>F115</f>
        <v>0</v>
      </c>
      <c r="G114" s="114"/>
    </row>
    <row r="115" spans="1:7" ht="15">
      <c r="A115" s="120" t="s">
        <v>815</v>
      </c>
      <c r="B115" s="121" t="s">
        <v>901</v>
      </c>
      <c r="C115" s="121"/>
      <c r="D115" s="147"/>
      <c r="E115" s="147"/>
      <c r="F115" s="122">
        <f>F116</f>
        <v>0</v>
      </c>
      <c r="G115" s="114"/>
    </row>
    <row r="116" spans="1:7" ht="30">
      <c r="A116" s="120" t="s">
        <v>244</v>
      </c>
      <c r="B116" s="121" t="s">
        <v>901</v>
      </c>
      <c r="C116" s="121">
        <v>600</v>
      </c>
      <c r="D116" s="147"/>
      <c r="E116" s="147"/>
      <c r="F116" s="122">
        <f>F117</f>
        <v>0</v>
      </c>
      <c r="G116" s="114"/>
    </row>
    <row r="117" spans="1:7" ht="15">
      <c r="A117" s="120" t="s">
        <v>495</v>
      </c>
      <c r="B117" s="121" t="s">
        <v>901</v>
      </c>
      <c r="C117" s="121">
        <v>600</v>
      </c>
      <c r="D117" s="147" t="s">
        <v>209</v>
      </c>
      <c r="E117" s="147"/>
      <c r="F117" s="122">
        <f>F118</f>
        <v>0</v>
      </c>
      <c r="G117" s="114"/>
    </row>
    <row r="118" spans="1:7" ht="15">
      <c r="A118" s="120" t="s">
        <v>214</v>
      </c>
      <c r="B118" s="121" t="s">
        <v>901</v>
      </c>
      <c r="C118" s="121">
        <v>600</v>
      </c>
      <c r="D118" s="147" t="s">
        <v>209</v>
      </c>
      <c r="E118" s="147" t="s">
        <v>202</v>
      </c>
      <c r="F118" s="122"/>
      <c r="G118" s="114"/>
    </row>
    <row r="119" spans="1:7" ht="30">
      <c r="A119" s="120" t="s">
        <v>902</v>
      </c>
      <c r="B119" s="121" t="s">
        <v>514</v>
      </c>
      <c r="C119" s="121"/>
      <c r="D119" s="147"/>
      <c r="E119" s="147"/>
      <c r="F119" s="122">
        <f>F120+F131</f>
        <v>2677</v>
      </c>
      <c r="G119" s="114"/>
    </row>
    <row r="120" spans="1:7" ht="30">
      <c r="A120" s="120" t="s">
        <v>515</v>
      </c>
      <c r="B120" s="121" t="s">
        <v>516</v>
      </c>
      <c r="C120" s="121"/>
      <c r="D120" s="147"/>
      <c r="E120" s="147"/>
      <c r="F120" s="122">
        <f>F121</f>
        <v>1234</v>
      </c>
      <c r="G120" s="114"/>
    </row>
    <row r="121" spans="1:7" ht="15">
      <c r="A121" s="120" t="s">
        <v>213</v>
      </c>
      <c r="B121" s="121" t="s">
        <v>517</v>
      </c>
      <c r="C121" s="121"/>
      <c r="D121" s="147"/>
      <c r="E121" s="147"/>
      <c r="F121" s="122">
        <f>F122+F125+F128</f>
        <v>1234</v>
      </c>
      <c r="G121" s="114"/>
    </row>
    <row r="122" spans="1:7" ht="75">
      <c r="A122" s="120" t="s">
        <v>230</v>
      </c>
      <c r="B122" s="121" t="s">
        <v>517</v>
      </c>
      <c r="C122" s="121">
        <v>100</v>
      </c>
      <c r="D122" s="147"/>
      <c r="E122" s="147"/>
      <c r="F122" s="122">
        <v>0</v>
      </c>
      <c r="G122" s="114"/>
    </row>
    <row r="123" spans="1:7" ht="15">
      <c r="A123" s="120" t="s">
        <v>495</v>
      </c>
      <c r="B123" s="121" t="s">
        <v>517</v>
      </c>
      <c r="C123" s="121">
        <v>100</v>
      </c>
      <c r="D123" s="147" t="s">
        <v>209</v>
      </c>
      <c r="E123" s="147"/>
      <c r="F123" s="122">
        <v>0</v>
      </c>
      <c r="G123" s="114"/>
    </row>
    <row r="124" spans="1:7" ht="15">
      <c r="A124" s="120" t="s">
        <v>214</v>
      </c>
      <c r="B124" s="121" t="s">
        <v>517</v>
      </c>
      <c r="C124" s="121">
        <v>100</v>
      </c>
      <c r="D124" s="147" t="s">
        <v>209</v>
      </c>
      <c r="E124" s="147" t="s">
        <v>202</v>
      </c>
      <c r="F124" s="122">
        <v>0</v>
      </c>
      <c r="G124" s="114"/>
    </row>
    <row r="125" spans="1:7" ht="30">
      <c r="A125" s="120" t="s">
        <v>231</v>
      </c>
      <c r="B125" s="121" t="s">
        <v>517</v>
      </c>
      <c r="C125" s="121">
        <v>200</v>
      </c>
      <c r="D125" s="147"/>
      <c r="E125" s="147"/>
      <c r="F125" s="122">
        <f>F126</f>
        <v>1234</v>
      </c>
      <c r="G125" s="114"/>
    </row>
    <row r="126" spans="1:7" ht="15">
      <c r="A126" s="120" t="s">
        <v>495</v>
      </c>
      <c r="B126" s="121" t="s">
        <v>517</v>
      </c>
      <c r="C126" s="121">
        <v>200</v>
      </c>
      <c r="D126" s="147" t="s">
        <v>209</v>
      </c>
      <c r="E126" s="147"/>
      <c r="F126" s="122">
        <f>F127</f>
        <v>1234</v>
      </c>
      <c r="G126" s="114"/>
    </row>
    <row r="127" spans="1:7" ht="15">
      <c r="A127" s="120" t="s">
        <v>214</v>
      </c>
      <c r="B127" s="121" t="s">
        <v>517</v>
      </c>
      <c r="C127" s="121">
        <v>200</v>
      </c>
      <c r="D127" s="147" t="s">
        <v>209</v>
      </c>
      <c r="E127" s="147" t="s">
        <v>202</v>
      </c>
      <c r="F127" s="122">
        <v>1234</v>
      </c>
      <c r="G127" s="114"/>
    </row>
    <row r="128" spans="1:7" ht="15">
      <c r="A128" s="120" t="s">
        <v>242</v>
      </c>
      <c r="B128" s="121" t="s">
        <v>517</v>
      </c>
      <c r="C128" s="121">
        <v>300</v>
      </c>
      <c r="D128" s="147"/>
      <c r="E128" s="147"/>
      <c r="F128" s="122">
        <v>0</v>
      </c>
      <c r="G128" s="114"/>
    </row>
    <row r="129" spans="1:7" ht="15">
      <c r="A129" s="120" t="s">
        <v>495</v>
      </c>
      <c r="B129" s="121" t="s">
        <v>517</v>
      </c>
      <c r="C129" s="121">
        <v>300</v>
      </c>
      <c r="D129" s="147" t="s">
        <v>209</v>
      </c>
      <c r="E129" s="147"/>
      <c r="F129" s="122">
        <v>0</v>
      </c>
      <c r="G129" s="114"/>
    </row>
    <row r="130" spans="1:7" ht="15">
      <c r="A130" s="120" t="s">
        <v>214</v>
      </c>
      <c r="B130" s="121" t="s">
        <v>517</v>
      </c>
      <c r="C130" s="121">
        <v>300</v>
      </c>
      <c r="D130" s="147" t="s">
        <v>209</v>
      </c>
      <c r="E130" s="147" t="s">
        <v>202</v>
      </c>
      <c r="F130" s="122">
        <v>0</v>
      </c>
      <c r="G130" s="114"/>
    </row>
    <row r="131" spans="1:7" ht="60">
      <c r="A131" s="123" t="s">
        <v>235</v>
      </c>
      <c r="B131" s="121" t="s">
        <v>518</v>
      </c>
      <c r="C131" s="121"/>
      <c r="D131" s="147"/>
      <c r="E131" s="147"/>
      <c r="F131" s="122">
        <f>F132+F135+F138</f>
        <v>1443</v>
      </c>
      <c r="G131" s="114"/>
    </row>
    <row r="132" spans="1:7" ht="75">
      <c r="A132" s="120" t="s">
        <v>230</v>
      </c>
      <c r="B132" s="121" t="s">
        <v>518</v>
      </c>
      <c r="C132" s="121">
        <v>100</v>
      </c>
      <c r="D132" s="147"/>
      <c r="E132" s="147"/>
      <c r="F132" s="122">
        <f>F133</f>
        <v>1006.91</v>
      </c>
      <c r="G132" s="114"/>
    </row>
    <row r="133" spans="1:7" ht="15">
      <c r="A133" s="120" t="s">
        <v>495</v>
      </c>
      <c r="B133" s="121" t="s">
        <v>518</v>
      </c>
      <c r="C133" s="121">
        <v>100</v>
      </c>
      <c r="D133" s="147" t="s">
        <v>209</v>
      </c>
      <c r="E133" s="147"/>
      <c r="F133" s="122">
        <f>F134</f>
        <v>1006.91</v>
      </c>
      <c r="G133" s="114"/>
    </row>
    <row r="134" spans="1:7" ht="15">
      <c r="A134" s="120" t="s">
        <v>214</v>
      </c>
      <c r="B134" s="121" t="s">
        <v>518</v>
      </c>
      <c r="C134" s="121">
        <v>100</v>
      </c>
      <c r="D134" s="147" t="s">
        <v>209</v>
      </c>
      <c r="E134" s="147" t="s">
        <v>202</v>
      </c>
      <c r="F134" s="122">
        <v>1006.91</v>
      </c>
      <c r="G134" s="114"/>
    </row>
    <row r="135" spans="1:7" ht="30">
      <c r="A135" s="120" t="s">
        <v>231</v>
      </c>
      <c r="B135" s="121" t="s">
        <v>518</v>
      </c>
      <c r="C135" s="121">
        <v>200</v>
      </c>
      <c r="D135" s="147"/>
      <c r="E135" s="147"/>
      <c r="F135" s="122">
        <f>F136</f>
        <v>435.95</v>
      </c>
      <c r="G135" s="114"/>
    </row>
    <row r="136" spans="1:7" ht="15">
      <c r="A136" s="120" t="s">
        <v>495</v>
      </c>
      <c r="B136" s="121" t="s">
        <v>518</v>
      </c>
      <c r="C136" s="121">
        <v>200</v>
      </c>
      <c r="D136" s="147" t="s">
        <v>209</v>
      </c>
      <c r="E136" s="147"/>
      <c r="F136" s="122">
        <f>F137</f>
        <v>435.95</v>
      </c>
      <c r="G136" s="114"/>
    </row>
    <row r="137" spans="1:7" ht="15">
      <c r="A137" s="120" t="s">
        <v>214</v>
      </c>
      <c r="B137" s="121" t="s">
        <v>518</v>
      </c>
      <c r="C137" s="121">
        <v>200</v>
      </c>
      <c r="D137" s="147" t="s">
        <v>209</v>
      </c>
      <c r="E137" s="147" t="s">
        <v>202</v>
      </c>
      <c r="F137" s="122">
        <v>435.95</v>
      </c>
      <c r="G137" s="114"/>
    </row>
    <row r="138" spans="1:7" ht="15">
      <c r="A138" s="120" t="s">
        <v>232</v>
      </c>
      <c r="B138" s="121" t="s">
        <v>518</v>
      </c>
      <c r="C138" s="121">
        <v>800</v>
      </c>
      <c r="D138" s="147"/>
      <c r="E138" s="147"/>
      <c r="F138" s="122">
        <f>F139</f>
        <v>0.14</v>
      </c>
      <c r="G138" s="114"/>
    </row>
    <row r="139" spans="1:7" ht="15">
      <c r="A139" s="120" t="s">
        <v>495</v>
      </c>
      <c r="B139" s="121" t="s">
        <v>518</v>
      </c>
      <c r="C139" s="121">
        <v>800</v>
      </c>
      <c r="D139" s="147" t="s">
        <v>209</v>
      </c>
      <c r="E139" s="147"/>
      <c r="F139" s="122">
        <f>F140</f>
        <v>0.14</v>
      </c>
      <c r="G139" s="114"/>
    </row>
    <row r="140" spans="1:7" ht="15">
      <c r="A140" s="120" t="s">
        <v>214</v>
      </c>
      <c r="B140" s="121" t="s">
        <v>518</v>
      </c>
      <c r="C140" s="121">
        <v>800</v>
      </c>
      <c r="D140" s="147" t="s">
        <v>209</v>
      </c>
      <c r="E140" s="147" t="s">
        <v>202</v>
      </c>
      <c r="F140" s="122">
        <v>0.14</v>
      </c>
      <c r="G140" s="114"/>
    </row>
    <row r="141" spans="1:7" ht="42.75">
      <c r="A141" s="117" t="s">
        <v>329</v>
      </c>
      <c r="B141" s="118" t="s">
        <v>519</v>
      </c>
      <c r="C141" s="118"/>
      <c r="D141" s="146"/>
      <c r="E141" s="146"/>
      <c r="F141" s="119">
        <f>F142+F148</f>
        <v>16761.11</v>
      </c>
      <c r="G141" s="114"/>
    </row>
    <row r="142" spans="1:7" ht="30">
      <c r="A142" s="120" t="s">
        <v>385</v>
      </c>
      <c r="B142" s="121" t="s">
        <v>520</v>
      </c>
      <c r="C142" s="121"/>
      <c r="D142" s="147"/>
      <c r="E142" s="147"/>
      <c r="F142" s="122">
        <f>F143</f>
        <v>5535.91</v>
      </c>
      <c r="G142" s="114"/>
    </row>
    <row r="143" spans="1:7" ht="30">
      <c r="A143" s="120" t="s">
        <v>386</v>
      </c>
      <c r="B143" s="121" t="s">
        <v>521</v>
      </c>
      <c r="C143" s="121"/>
      <c r="D143" s="147"/>
      <c r="E143" s="147"/>
      <c r="F143" s="122">
        <f>F144</f>
        <v>5535.91</v>
      </c>
      <c r="G143" s="114"/>
    </row>
    <row r="144" spans="1:7" ht="30">
      <c r="A144" s="120" t="s">
        <v>522</v>
      </c>
      <c r="B144" s="121" t="s">
        <v>523</v>
      </c>
      <c r="C144" s="121"/>
      <c r="D144" s="147"/>
      <c r="E144" s="147"/>
      <c r="F144" s="122">
        <f>F145</f>
        <v>5535.91</v>
      </c>
      <c r="G144" s="114"/>
    </row>
    <row r="145" spans="1:7" ht="30">
      <c r="A145" s="120" t="s">
        <v>244</v>
      </c>
      <c r="B145" s="121" t="s">
        <v>523</v>
      </c>
      <c r="C145" s="121">
        <v>600</v>
      </c>
      <c r="D145" s="147"/>
      <c r="E145" s="147"/>
      <c r="F145" s="122">
        <f>F146</f>
        <v>5535.91</v>
      </c>
      <c r="G145" s="114"/>
    </row>
    <row r="146" spans="1:7" ht="15">
      <c r="A146" s="120" t="s">
        <v>524</v>
      </c>
      <c r="B146" s="121" t="s">
        <v>523</v>
      </c>
      <c r="C146" s="121">
        <v>600</v>
      </c>
      <c r="D146" s="147">
        <v>10</v>
      </c>
      <c r="E146" s="147"/>
      <c r="F146" s="122">
        <f>F147</f>
        <v>5535.91</v>
      </c>
      <c r="G146" s="114"/>
    </row>
    <row r="147" spans="1:7" ht="15">
      <c r="A147" s="120" t="s">
        <v>222</v>
      </c>
      <c r="B147" s="121" t="s">
        <v>523</v>
      </c>
      <c r="C147" s="121">
        <v>600</v>
      </c>
      <c r="D147" s="147">
        <v>10</v>
      </c>
      <c r="E147" s="147" t="s">
        <v>190</v>
      </c>
      <c r="F147" s="122">
        <v>5535.91</v>
      </c>
      <c r="G147" s="114"/>
    </row>
    <row r="148" spans="1:7" ht="30">
      <c r="A148" s="120" t="s">
        <v>330</v>
      </c>
      <c r="B148" s="121" t="s">
        <v>525</v>
      </c>
      <c r="C148" s="121"/>
      <c r="D148" s="147"/>
      <c r="E148" s="147"/>
      <c r="F148" s="122">
        <f>F149+F157</f>
        <v>11225.2</v>
      </c>
      <c r="G148" s="114"/>
    </row>
    <row r="149" spans="1:7" ht="30">
      <c r="A149" s="120" t="s">
        <v>387</v>
      </c>
      <c r="B149" s="121" t="s">
        <v>526</v>
      </c>
      <c r="C149" s="121"/>
      <c r="D149" s="147"/>
      <c r="E149" s="147"/>
      <c r="F149" s="122">
        <f>F150+F154</f>
        <v>10512.2</v>
      </c>
      <c r="G149" s="114"/>
    </row>
    <row r="150" spans="1:7" ht="45">
      <c r="A150" s="120" t="s">
        <v>241</v>
      </c>
      <c r="B150" s="121" t="s">
        <v>527</v>
      </c>
      <c r="C150" s="121"/>
      <c r="D150" s="147"/>
      <c r="E150" s="147"/>
      <c r="F150" s="122">
        <f>F151</f>
        <v>100</v>
      </c>
      <c r="G150" s="114"/>
    </row>
    <row r="151" spans="1:7" ht="30">
      <c r="A151" s="120" t="s">
        <v>231</v>
      </c>
      <c r="B151" s="121" t="s">
        <v>527</v>
      </c>
      <c r="C151" s="121">
        <v>200</v>
      </c>
      <c r="D151" s="147"/>
      <c r="E151" s="147"/>
      <c r="F151" s="122">
        <f>F152</f>
        <v>100</v>
      </c>
      <c r="G151" s="114"/>
    </row>
    <row r="152" spans="1:7" ht="15">
      <c r="A152" s="120" t="s">
        <v>524</v>
      </c>
      <c r="B152" s="121" t="s">
        <v>527</v>
      </c>
      <c r="C152" s="121">
        <v>200</v>
      </c>
      <c r="D152" s="147">
        <v>10</v>
      </c>
      <c r="E152" s="147"/>
      <c r="F152" s="122">
        <f>F153</f>
        <v>100</v>
      </c>
      <c r="G152" s="114"/>
    </row>
    <row r="153" spans="1:7" ht="15">
      <c r="A153" s="120" t="s">
        <v>240</v>
      </c>
      <c r="B153" s="121" t="s">
        <v>527</v>
      </c>
      <c r="C153" s="121">
        <v>200</v>
      </c>
      <c r="D153" s="147">
        <v>10</v>
      </c>
      <c r="E153" s="147" t="s">
        <v>192</v>
      </c>
      <c r="F153" s="122">
        <v>100</v>
      </c>
      <c r="G153" s="114"/>
    </row>
    <row r="154" spans="1:7" ht="15">
      <c r="A154" s="120" t="s">
        <v>242</v>
      </c>
      <c r="B154" s="121" t="s">
        <v>527</v>
      </c>
      <c r="C154" s="121">
        <v>300</v>
      </c>
      <c r="D154" s="147"/>
      <c r="E154" s="147"/>
      <c r="F154" s="122">
        <f>F155</f>
        <v>10412.2</v>
      </c>
      <c r="G154" s="114"/>
    </row>
    <row r="155" spans="1:7" ht="15">
      <c r="A155" s="120" t="s">
        <v>524</v>
      </c>
      <c r="B155" s="121" t="s">
        <v>527</v>
      </c>
      <c r="C155" s="121">
        <v>300</v>
      </c>
      <c r="D155" s="147">
        <v>10</v>
      </c>
      <c r="E155" s="147"/>
      <c r="F155" s="122">
        <f>F156</f>
        <v>10412.2</v>
      </c>
      <c r="G155" s="114"/>
    </row>
    <row r="156" spans="1:7" ht="15">
      <c r="A156" s="120" t="s">
        <v>240</v>
      </c>
      <c r="B156" s="121" t="s">
        <v>527</v>
      </c>
      <c r="C156" s="121">
        <v>300</v>
      </c>
      <c r="D156" s="147">
        <v>10</v>
      </c>
      <c r="E156" s="147" t="s">
        <v>192</v>
      </c>
      <c r="F156" s="122">
        <v>10412.2</v>
      </c>
      <c r="G156" s="114"/>
    </row>
    <row r="157" spans="1:7" s="92" customFormat="1" ht="60">
      <c r="A157" s="120" t="s">
        <v>331</v>
      </c>
      <c r="B157" s="121" t="s">
        <v>528</v>
      </c>
      <c r="C157" s="121"/>
      <c r="D157" s="147"/>
      <c r="E157" s="147"/>
      <c r="F157" s="122">
        <f>F158</f>
        <v>713</v>
      </c>
      <c r="G157" s="176"/>
    </row>
    <row r="158" spans="1:7" ht="30">
      <c r="A158" s="124" t="s">
        <v>332</v>
      </c>
      <c r="B158" s="121" t="s">
        <v>529</v>
      </c>
      <c r="C158" s="121"/>
      <c r="D158" s="147"/>
      <c r="E158" s="147"/>
      <c r="F158" s="122">
        <f>F159+F162</f>
        <v>713</v>
      </c>
      <c r="G158" s="114"/>
    </row>
    <row r="159" spans="1:7" ht="75">
      <c r="A159" s="124" t="s">
        <v>230</v>
      </c>
      <c r="B159" s="121" t="s">
        <v>529</v>
      </c>
      <c r="C159" s="121">
        <v>100</v>
      </c>
      <c r="D159" s="147"/>
      <c r="E159" s="147"/>
      <c r="F159" s="122">
        <f>F160</f>
        <v>713</v>
      </c>
      <c r="G159" s="114"/>
    </row>
    <row r="160" spans="1:7" ht="15">
      <c r="A160" s="120" t="s">
        <v>504</v>
      </c>
      <c r="B160" s="121" t="s">
        <v>529</v>
      </c>
      <c r="C160" s="121">
        <v>100</v>
      </c>
      <c r="D160" s="147" t="s">
        <v>187</v>
      </c>
      <c r="E160" s="147"/>
      <c r="F160" s="122">
        <f>F161</f>
        <v>713</v>
      </c>
      <c r="G160" s="114"/>
    </row>
    <row r="161" spans="1:7" ht="15">
      <c r="A161" s="120" t="s">
        <v>195</v>
      </c>
      <c r="B161" s="121" t="s">
        <v>529</v>
      </c>
      <c r="C161" s="121">
        <v>100</v>
      </c>
      <c r="D161" s="147" t="s">
        <v>187</v>
      </c>
      <c r="E161" s="147">
        <v>13</v>
      </c>
      <c r="F161" s="122">
        <v>713</v>
      </c>
      <c r="G161" s="114"/>
    </row>
    <row r="162" spans="1:7" ht="30">
      <c r="A162" s="120" t="s">
        <v>231</v>
      </c>
      <c r="B162" s="121" t="s">
        <v>529</v>
      </c>
      <c r="C162" s="121">
        <v>200</v>
      </c>
      <c r="D162" s="147"/>
      <c r="E162" s="147"/>
      <c r="F162" s="122">
        <f>F163</f>
        <v>0</v>
      </c>
      <c r="G162" s="114"/>
    </row>
    <row r="163" spans="1:7" ht="15">
      <c r="A163" s="120" t="s">
        <v>504</v>
      </c>
      <c r="B163" s="121" t="s">
        <v>529</v>
      </c>
      <c r="C163" s="121">
        <v>200</v>
      </c>
      <c r="D163" s="147" t="s">
        <v>187</v>
      </c>
      <c r="E163" s="147"/>
      <c r="F163" s="122">
        <f>F164</f>
        <v>0</v>
      </c>
      <c r="G163" s="114"/>
    </row>
    <row r="164" spans="1:7" ht="15">
      <c r="A164" s="120" t="s">
        <v>195</v>
      </c>
      <c r="B164" s="121" t="s">
        <v>529</v>
      </c>
      <c r="C164" s="121">
        <v>200</v>
      </c>
      <c r="D164" s="147" t="s">
        <v>187</v>
      </c>
      <c r="E164" s="147">
        <v>13</v>
      </c>
      <c r="F164" s="122"/>
      <c r="G164" s="114"/>
    </row>
    <row r="165" spans="1:7" ht="57">
      <c r="A165" s="125" t="s">
        <v>450</v>
      </c>
      <c r="B165" s="118" t="s">
        <v>530</v>
      </c>
      <c r="C165" s="118"/>
      <c r="D165" s="146"/>
      <c r="E165" s="146"/>
      <c r="F165" s="119">
        <f>F175+F192+F166+F180</f>
        <v>1128</v>
      </c>
      <c r="G165" s="114"/>
    </row>
    <row r="166" spans="1:7" ht="60">
      <c r="A166" s="123" t="s">
        <v>854</v>
      </c>
      <c r="B166" s="121" t="s">
        <v>903</v>
      </c>
      <c r="C166" s="121"/>
      <c r="D166" s="147"/>
      <c r="E166" s="147"/>
      <c r="F166" s="122">
        <f>F167+F171</f>
        <v>0</v>
      </c>
      <c r="G166" s="114"/>
    </row>
    <row r="167" spans="1:7" ht="60">
      <c r="A167" s="123" t="s">
        <v>856</v>
      </c>
      <c r="B167" s="121" t="s">
        <v>904</v>
      </c>
      <c r="C167" s="121"/>
      <c r="D167" s="147"/>
      <c r="E167" s="147"/>
      <c r="F167" s="122">
        <f>F168</f>
        <v>0</v>
      </c>
      <c r="G167" s="114"/>
    </row>
    <row r="168" spans="1:7" ht="15">
      <c r="A168" s="123" t="s">
        <v>242</v>
      </c>
      <c r="B168" s="121" t="s">
        <v>904</v>
      </c>
      <c r="C168" s="121">
        <v>300</v>
      </c>
      <c r="D168" s="147"/>
      <c r="E168" s="147"/>
      <c r="F168" s="122">
        <f>F169</f>
        <v>0</v>
      </c>
      <c r="G168" s="114"/>
    </row>
    <row r="169" spans="1:7" ht="15">
      <c r="A169" s="124" t="s">
        <v>344</v>
      </c>
      <c r="B169" s="121" t="s">
        <v>904</v>
      </c>
      <c r="C169" s="121">
        <v>300</v>
      </c>
      <c r="D169" s="147" t="s">
        <v>193</v>
      </c>
      <c r="E169" s="147"/>
      <c r="F169" s="122">
        <f>F170</f>
        <v>0</v>
      </c>
      <c r="G169" s="114"/>
    </row>
    <row r="170" spans="1:7" ht="15">
      <c r="A170" s="124" t="s">
        <v>205</v>
      </c>
      <c r="B170" s="121" t="s">
        <v>904</v>
      </c>
      <c r="C170" s="121">
        <v>300</v>
      </c>
      <c r="D170" s="147" t="s">
        <v>193</v>
      </c>
      <c r="E170" s="147" t="s">
        <v>187</v>
      </c>
      <c r="F170" s="122"/>
      <c r="G170" s="114"/>
    </row>
    <row r="171" spans="1:7" ht="30">
      <c r="A171" s="123" t="s">
        <v>858</v>
      </c>
      <c r="B171" s="121" t="s">
        <v>905</v>
      </c>
      <c r="C171" s="121"/>
      <c r="D171" s="147"/>
      <c r="E171" s="147"/>
      <c r="F171" s="122">
        <f>F172</f>
        <v>0</v>
      </c>
      <c r="G171" s="114"/>
    </row>
    <row r="172" spans="1:7" ht="15">
      <c r="A172" s="123" t="s">
        <v>242</v>
      </c>
      <c r="B172" s="121" t="s">
        <v>905</v>
      </c>
      <c r="C172" s="121">
        <v>300</v>
      </c>
      <c r="D172" s="147"/>
      <c r="E172" s="147"/>
      <c r="F172" s="122">
        <f>F173</f>
        <v>0</v>
      </c>
      <c r="G172" s="114"/>
    </row>
    <row r="173" spans="1:7" ht="15">
      <c r="A173" s="124" t="s">
        <v>344</v>
      </c>
      <c r="B173" s="121" t="s">
        <v>905</v>
      </c>
      <c r="C173" s="121">
        <v>300</v>
      </c>
      <c r="D173" s="147" t="s">
        <v>193</v>
      </c>
      <c r="E173" s="147"/>
      <c r="F173" s="122">
        <f>F174</f>
        <v>0</v>
      </c>
      <c r="G173" s="114"/>
    </row>
    <row r="174" spans="1:7" ht="15">
      <c r="A174" s="124" t="s">
        <v>205</v>
      </c>
      <c r="B174" s="121" t="s">
        <v>905</v>
      </c>
      <c r="C174" s="121">
        <v>300</v>
      </c>
      <c r="D174" s="147" t="s">
        <v>193</v>
      </c>
      <c r="E174" s="147" t="s">
        <v>187</v>
      </c>
      <c r="F174" s="122"/>
      <c r="G174" s="114"/>
    </row>
    <row r="175" spans="1:7" ht="45">
      <c r="A175" s="120" t="s">
        <v>345</v>
      </c>
      <c r="B175" s="121" t="s">
        <v>531</v>
      </c>
      <c r="C175" s="121"/>
      <c r="D175" s="147"/>
      <c r="E175" s="147"/>
      <c r="F175" s="122">
        <f>F176</f>
        <v>1128</v>
      </c>
      <c r="G175" s="114"/>
    </row>
    <row r="176" spans="1:7" ht="30">
      <c r="A176" s="120" t="s">
        <v>346</v>
      </c>
      <c r="B176" s="121" t="s">
        <v>532</v>
      </c>
      <c r="C176" s="121"/>
      <c r="D176" s="147"/>
      <c r="E176" s="147"/>
      <c r="F176" s="122">
        <f>F177</f>
        <v>1128</v>
      </c>
      <c r="G176" s="114"/>
    </row>
    <row r="177" spans="1:7" ht="30">
      <c r="A177" s="120" t="s">
        <v>244</v>
      </c>
      <c r="B177" s="121" t="s">
        <v>532</v>
      </c>
      <c r="C177" s="121">
        <v>600</v>
      </c>
      <c r="D177" s="147"/>
      <c r="E177" s="147"/>
      <c r="F177" s="122">
        <f>F178</f>
        <v>1128</v>
      </c>
      <c r="G177" s="114"/>
    </row>
    <row r="178" spans="1:7" ht="15">
      <c r="A178" s="124" t="s">
        <v>344</v>
      </c>
      <c r="B178" s="121" t="s">
        <v>532</v>
      </c>
      <c r="C178" s="121">
        <v>600</v>
      </c>
      <c r="D178" s="147" t="s">
        <v>193</v>
      </c>
      <c r="E178" s="147"/>
      <c r="F178" s="122">
        <f>F179</f>
        <v>1128</v>
      </c>
      <c r="G178" s="114"/>
    </row>
    <row r="179" spans="1:7" ht="15">
      <c r="A179" s="124" t="s">
        <v>205</v>
      </c>
      <c r="B179" s="121" t="s">
        <v>532</v>
      </c>
      <c r="C179" s="121">
        <v>600</v>
      </c>
      <c r="D179" s="147" t="s">
        <v>193</v>
      </c>
      <c r="E179" s="147" t="s">
        <v>187</v>
      </c>
      <c r="F179" s="122">
        <v>1128</v>
      </c>
      <c r="G179" s="114"/>
    </row>
    <row r="180" spans="1:7" ht="30">
      <c r="A180" s="124" t="s">
        <v>906</v>
      </c>
      <c r="B180" s="121" t="s">
        <v>907</v>
      </c>
      <c r="C180" s="121"/>
      <c r="D180" s="147"/>
      <c r="E180" s="147"/>
      <c r="F180" s="122">
        <f>F181</f>
        <v>0</v>
      </c>
      <c r="G180" s="114"/>
    </row>
    <row r="181" spans="1:7" ht="45">
      <c r="A181" s="124" t="s">
        <v>908</v>
      </c>
      <c r="B181" s="121" t="s">
        <v>909</v>
      </c>
      <c r="C181" s="121"/>
      <c r="D181" s="147"/>
      <c r="E181" s="147"/>
      <c r="F181" s="122">
        <f>F182</f>
        <v>0</v>
      </c>
      <c r="G181" s="114"/>
    </row>
    <row r="182" spans="1:7" ht="15">
      <c r="A182" s="120" t="s">
        <v>228</v>
      </c>
      <c r="B182" s="121" t="s">
        <v>909</v>
      </c>
      <c r="C182" s="121">
        <v>500</v>
      </c>
      <c r="D182" s="147"/>
      <c r="E182" s="147"/>
      <c r="F182" s="122">
        <f>F183</f>
        <v>0</v>
      </c>
      <c r="G182" s="114"/>
    </row>
    <row r="183" spans="1:7" ht="15">
      <c r="A183" s="124" t="s">
        <v>645</v>
      </c>
      <c r="B183" s="121" t="s">
        <v>909</v>
      </c>
      <c r="C183" s="121">
        <v>500</v>
      </c>
      <c r="D183" s="147" t="s">
        <v>193</v>
      </c>
      <c r="E183" s="147"/>
      <c r="F183" s="122">
        <f>F184</f>
        <v>0</v>
      </c>
      <c r="G183" s="114"/>
    </row>
    <row r="184" spans="1:7" ht="30">
      <c r="A184" s="124" t="s">
        <v>644</v>
      </c>
      <c r="B184" s="121" t="s">
        <v>909</v>
      </c>
      <c r="C184" s="121">
        <v>500</v>
      </c>
      <c r="D184" s="147" t="s">
        <v>193</v>
      </c>
      <c r="E184" s="147" t="s">
        <v>190</v>
      </c>
      <c r="F184" s="122"/>
      <c r="G184" s="114"/>
    </row>
    <row r="185" spans="1:7" s="92" customFormat="1" ht="45">
      <c r="A185" s="257" t="s">
        <v>719</v>
      </c>
      <c r="B185" s="118" t="s">
        <v>980</v>
      </c>
      <c r="C185" s="118"/>
      <c r="D185" s="146"/>
      <c r="E185" s="146"/>
      <c r="F185" s="119">
        <f aca="true" t="shared" si="1" ref="F185:F190">F186</f>
        <v>20</v>
      </c>
      <c r="G185" s="176"/>
    </row>
    <row r="186" spans="1:7" ht="45">
      <c r="A186" s="257" t="s">
        <v>984</v>
      </c>
      <c r="B186" s="121" t="s">
        <v>981</v>
      </c>
      <c r="C186" s="121"/>
      <c r="D186" s="147"/>
      <c r="E186" s="147"/>
      <c r="F186" s="122">
        <f t="shared" si="1"/>
        <v>20</v>
      </c>
      <c r="G186" s="114"/>
    </row>
    <row r="187" spans="1:7" ht="30">
      <c r="A187" s="257" t="s">
        <v>720</v>
      </c>
      <c r="B187" s="121" t="s">
        <v>982</v>
      </c>
      <c r="C187" s="121"/>
      <c r="D187" s="147"/>
      <c r="E187" s="147"/>
      <c r="F187" s="122">
        <f t="shared" si="1"/>
        <v>20</v>
      </c>
      <c r="G187" s="114"/>
    </row>
    <row r="188" spans="1:7" ht="15">
      <c r="A188" s="257" t="s">
        <v>721</v>
      </c>
      <c r="B188" s="121" t="s">
        <v>983</v>
      </c>
      <c r="C188" s="121"/>
      <c r="D188" s="147"/>
      <c r="E188" s="147"/>
      <c r="F188" s="122">
        <f t="shared" si="1"/>
        <v>20</v>
      </c>
      <c r="G188" s="114"/>
    </row>
    <row r="189" spans="1:7" ht="30">
      <c r="A189" s="120" t="s">
        <v>231</v>
      </c>
      <c r="B189" s="121" t="s">
        <v>983</v>
      </c>
      <c r="C189" s="121">
        <v>200</v>
      </c>
      <c r="D189" s="147"/>
      <c r="E189" s="147"/>
      <c r="F189" s="122">
        <f t="shared" si="1"/>
        <v>20</v>
      </c>
      <c r="G189" s="114"/>
    </row>
    <row r="190" spans="1:7" ht="15">
      <c r="A190" s="120" t="s">
        <v>504</v>
      </c>
      <c r="B190" s="121" t="s">
        <v>983</v>
      </c>
      <c r="C190" s="121">
        <v>200</v>
      </c>
      <c r="D190" s="147" t="s">
        <v>187</v>
      </c>
      <c r="E190" s="147"/>
      <c r="F190" s="122">
        <f t="shared" si="1"/>
        <v>20</v>
      </c>
      <c r="G190" s="114"/>
    </row>
    <row r="191" spans="1:7" ht="15">
      <c r="A191" s="120" t="s">
        <v>195</v>
      </c>
      <c r="B191" s="121" t="s">
        <v>983</v>
      </c>
      <c r="C191" s="121">
        <v>200</v>
      </c>
      <c r="D191" s="147" t="s">
        <v>187</v>
      </c>
      <c r="E191" s="147" t="s">
        <v>197</v>
      </c>
      <c r="F191" s="122">
        <v>20</v>
      </c>
      <c r="G191" s="114"/>
    </row>
    <row r="192" spans="1:7" ht="57">
      <c r="A192" s="117" t="s">
        <v>345</v>
      </c>
      <c r="B192" s="118" t="s">
        <v>640</v>
      </c>
      <c r="C192" s="118"/>
      <c r="D192" s="146"/>
      <c r="E192" s="146"/>
      <c r="F192" s="119">
        <f>F193</f>
        <v>0</v>
      </c>
      <c r="G192" s="114"/>
    </row>
    <row r="193" spans="1:7" ht="30">
      <c r="A193" s="120" t="s">
        <v>346</v>
      </c>
      <c r="B193" s="121" t="s">
        <v>640</v>
      </c>
      <c r="C193" s="121"/>
      <c r="D193" s="147"/>
      <c r="E193" s="147"/>
      <c r="F193" s="122">
        <f>F194</f>
        <v>0</v>
      </c>
      <c r="G193" s="114"/>
    </row>
    <row r="194" spans="1:7" ht="30">
      <c r="A194" s="120" t="s">
        <v>231</v>
      </c>
      <c r="B194" s="121" t="s">
        <v>640</v>
      </c>
      <c r="C194" s="121">
        <v>200</v>
      </c>
      <c r="D194" s="147"/>
      <c r="E194" s="147"/>
      <c r="F194" s="122">
        <f>F195</f>
        <v>0</v>
      </c>
      <c r="G194" s="114"/>
    </row>
    <row r="195" spans="1:7" ht="15">
      <c r="A195" s="124" t="s">
        <v>344</v>
      </c>
      <c r="B195" s="121" t="s">
        <v>640</v>
      </c>
      <c r="C195" s="121">
        <v>200</v>
      </c>
      <c r="D195" s="147" t="s">
        <v>193</v>
      </c>
      <c r="E195" s="147"/>
      <c r="F195" s="122">
        <f>F196</f>
        <v>0</v>
      </c>
      <c r="G195" s="114"/>
    </row>
    <row r="196" spans="1:7" ht="15">
      <c r="A196" s="124" t="s">
        <v>205</v>
      </c>
      <c r="B196" s="121" t="s">
        <v>640</v>
      </c>
      <c r="C196" s="121">
        <v>200</v>
      </c>
      <c r="D196" s="147" t="s">
        <v>193</v>
      </c>
      <c r="E196" s="147" t="s">
        <v>187</v>
      </c>
      <c r="F196" s="122"/>
      <c r="G196" s="114"/>
    </row>
    <row r="197" spans="1:7" ht="30">
      <c r="A197" s="120" t="s">
        <v>231</v>
      </c>
      <c r="B197" s="121" t="s">
        <v>637</v>
      </c>
      <c r="C197" s="121">
        <v>200</v>
      </c>
      <c r="D197" s="147"/>
      <c r="E197" s="147"/>
      <c r="F197" s="119">
        <f>F198</f>
        <v>2500</v>
      </c>
      <c r="G197" s="114"/>
    </row>
    <row r="198" spans="1:7" ht="15">
      <c r="A198" s="124" t="s">
        <v>344</v>
      </c>
      <c r="B198" s="121" t="s">
        <v>637</v>
      </c>
      <c r="C198" s="121">
        <v>200</v>
      </c>
      <c r="D198" s="147" t="s">
        <v>193</v>
      </c>
      <c r="E198" s="147"/>
      <c r="F198" s="122">
        <f>F199</f>
        <v>2500</v>
      </c>
      <c r="G198" s="114"/>
    </row>
    <row r="199" spans="1:7" ht="15">
      <c r="A199" s="124" t="s">
        <v>645</v>
      </c>
      <c r="B199" s="121" t="s">
        <v>637</v>
      </c>
      <c r="C199" s="121">
        <v>200</v>
      </c>
      <c r="D199" s="147" t="s">
        <v>193</v>
      </c>
      <c r="E199" s="147" t="s">
        <v>190</v>
      </c>
      <c r="F199" s="122">
        <f>F200</f>
        <v>2500</v>
      </c>
      <c r="G199" s="114"/>
    </row>
    <row r="200" spans="1:7" ht="30">
      <c r="A200" s="124" t="s">
        <v>644</v>
      </c>
      <c r="B200" s="121" t="s">
        <v>637</v>
      </c>
      <c r="C200" s="121">
        <v>200</v>
      </c>
      <c r="D200" s="147" t="s">
        <v>193</v>
      </c>
      <c r="E200" s="147" t="s">
        <v>190</v>
      </c>
      <c r="F200" s="122">
        <v>2500</v>
      </c>
      <c r="G200" s="114"/>
    </row>
    <row r="201" spans="1:7" ht="57">
      <c r="A201" s="117" t="s">
        <v>910</v>
      </c>
      <c r="B201" s="118" t="s">
        <v>701</v>
      </c>
      <c r="C201" s="118"/>
      <c r="D201" s="146"/>
      <c r="E201" s="146"/>
      <c r="F201" s="119">
        <f>F202+F214+F220</f>
        <v>441.3</v>
      </c>
      <c r="G201" s="114"/>
    </row>
    <row r="202" spans="1:7" ht="30">
      <c r="A202" s="124" t="s">
        <v>911</v>
      </c>
      <c r="B202" s="121" t="s">
        <v>715</v>
      </c>
      <c r="C202" s="121"/>
      <c r="D202" s="147"/>
      <c r="E202" s="147"/>
      <c r="F202" s="122">
        <f>F203</f>
        <v>431.3</v>
      </c>
      <c r="G202" s="114"/>
    </row>
    <row r="203" spans="1:7" ht="45">
      <c r="A203" s="124" t="s">
        <v>912</v>
      </c>
      <c r="B203" s="121" t="s">
        <v>715</v>
      </c>
      <c r="C203" s="121"/>
      <c r="D203" s="147"/>
      <c r="E203" s="147"/>
      <c r="F203" s="122">
        <f>F204</f>
        <v>431.3</v>
      </c>
      <c r="G203" s="114"/>
    </row>
    <row r="204" spans="1:7" ht="15">
      <c r="A204" s="124" t="s">
        <v>771</v>
      </c>
      <c r="B204" s="121" t="s">
        <v>973</v>
      </c>
      <c r="C204" s="121"/>
      <c r="D204" s="147"/>
      <c r="E204" s="147"/>
      <c r="F204" s="122">
        <f>F205+F208+F211</f>
        <v>431.3</v>
      </c>
      <c r="G204" s="114"/>
    </row>
    <row r="205" spans="1:7" ht="75">
      <c r="A205" s="124" t="s">
        <v>230</v>
      </c>
      <c r="B205" s="121" t="s">
        <v>973</v>
      </c>
      <c r="C205" s="121">
        <v>100</v>
      </c>
      <c r="D205" s="147"/>
      <c r="E205" s="147"/>
      <c r="F205" s="122">
        <f>F206</f>
        <v>431.3</v>
      </c>
      <c r="G205" s="114"/>
    </row>
    <row r="206" spans="1:7" ht="30">
      <c r="A206" s="124" t="s">
        <v>913</v>
      </c>
      <c r="B206" s="121" t="s">
        <v>973</v>
      </c>
      <c r="C206" s="121">
        <v>100</v>
      </c>
      <c r="D206" s="147" t="s">
        <v>190</v>
      </c>
      <c r="E206" s="147"/>
      <c r="F206" s="122">
        <f>F207</f>
        <v>431.3</v>
      </c>
      <c r="G206" s="114"/>
    </row>
    <row r="207" spans="1:7" ht="30">
      <c r="A207" s="124" t="s">
        <v>772</v>
      </c>
      <c r="B207" s="121" t="s">
        <v>973</v>
      </c>
      <c r="C207" s="121">
        <v>100</v>
      </c>
      <c r="D207" s="147" t="s">
        <v>190</v>
      </c>
      <c r="E207" s="147" t="s">
        <v>389</v>
      </c>
      <c r="F207" s="122">
        <v>431.3</v>
      </c>
      <c r="G207" s="114"/>
    </row>
    <row r="208" spans="1:7" ht="30">
      <c r="A208" s="120" t="s">
        <v>231</v>
      </c>
      <c r="B208" s="121" t="s">
        <v>973</v>
      </c>
      <c r="C208" s="121">
        <v>200</v>
      </c>
      <c r="D208" s="147"/>
      <c r="E208" s="147"/>
      <c r="F208" s="122">
        <f>F209</f>
        <v>0</v>
      </c>
      <c r="G208" s="114"/>
    </row>
    <row r="209" spans="1:7" ht="30">
      <c r="A209" s="124" t="s">
        <v>913</v>
      </c>
      <c r="B209" s="121" t="s">
        <v>973</v>
      </c>
      <c r="C209" s="121">
        <v>200</v>
      </c>
      <c r="D209" s="147" t="s">
        <v>190</v>
      </c>
      <c r="E209" s="147"/>
      <c r="F209" s="122">
        <f>F210</f>
        <v>0</v>
      </c>
      <c r="G209" s="114"/>
    </row>
    <row r="210" spans="1:7" ht="30">
      <c r="A210" s="124" t="s">
        <v>772</v>
      </c>
      <c r="B210" s="121" t="s">
        <v>973</v>
      </c>
      <c r="C210" s="121">
        <v>200</v>
      </c>
      <c r="D210" s="147" t="s">
        <v>190</v>
      </c>
      <c r="E210" s="147" t="s">
        <v>389</v>
      </c>
      <c r="F210" s="122"/>
      <c r="G210" s="114"/>
    </row>
    <row r="211" spans="1:7" ht="30">
      <c r="A211" s="120" t="s">
        <v>244</v>
      </c>
      <c r="B211" s="121" t="s">
        <v>973</v>
      </c>
      <c r="C211" s="121">
        <v>600</v>
      </c>
      <c r="D211" s="147"/>
      <c r="E211" s="147"/>
      <c r="F211" s="122">
        <f>F212</f>
        <v>0</v>
      </c>
      <c r="G211" s="114"/>
    </row>
    <row r="212" spans="1:7" ht="30">
      <c r="A212" s="124" t="s">
        <v>913</v>
      </c>
      <c r="B212" s="121" t="s">
        <v>973</v>
      </c>
      <c r="C212" s="121">
        <v>600</v>
      </c>
      <c r="D212" s="147" t="s">
        <v>190</v>
      </c>
      <c r="E212" s="147"/>
      <c r="F212" s="122">
        <f>F213</f>
        <v>0</v>
      </c>
      <c r="G212" s="114"/>
    </row>
    <row r="213" spans="1:7" ht="30">
      <c r="A213" s="124" t="s">
        <v>772</v>
      </c>
      <c r="B213" s="121" t="s">
        <v>973</v>
      </c>
      <c r="C213" s="121">
        <v>600</v>
      </c>
      <c r="D213" s="147" t="s">
        <v>190</v>
      </c>
      <c r="E213" s="147" t="s">
        <v>389</v>
      </c>
      <c r="F213" s="122"/>
      <c r="G213" s="114"/>
    </row>
    <row r="214" spans="1:7" ht="45">
      <c r="A214" s="232" t="s">
        <v>698</v>
      </c>
      <c r="B214" s="121" t="s">
        <v>702</v>
      </c>
      <c r="C214" s="121"/>
      <c r="D214" s="147"/>
      <c r="E214" s="147"/>
      <c r="F214" s="122">
        <f>F215</f>
        <v>0</v>
      </c>
      <c r="G214" s="114"/>
    </row>
    <row r="215" spans="1:7" ht="45">
      <c r="A215" s="232" t="s">
        <v>700</v>
      </c>
      <c r="B215" s="121" t="s">
        <v>703</v>
      </c>
      <c r="C215" s="121"/>
      <c r="D215" s="147"/>
      <c r="E215" s="147"/>
      <c r="F215" s="122">
        <f>F216</f>
        <v>0</v>
      </c>
      <c r="G215" s="114"/>
    </row>
    <row r="216" spans="1:7" ht="15">
      <c r="A216" s="232" t="s">
        <v>704</v>
      </c>
      <c r="B216" s="121" t="s">
        <v>914</v>
      </c>
      <c r="C216" s="121"/>
      <c r="D216" s="147"/>
      <c r="E216" s="147"/>
      <c r="F216" s="122">
        <f>F217</f>
        <v>0</v>
      </c>
      <c r="G216" s="114"/>
    </row>
    <row r="217" spans="1:7" ht="30">
      <c r="A217" s="120" t="s">
        <v>231</v>
      </c>
      <c r="B217" s="121" t="s">
        <v>914</v>
      </c>
      <c r="C217" s="121">
        <v>200</v>
      </c>
      <c r="D217" s="147"/>
      <c r="E217" s="147"/>
      <c r="F217" s="122">
        <f>F218</f>
        <v>0</v>
      </c>
      <c r="G217" s="114"/>
    </row>
    <row r="218" spans="1:7" ht="15">
      <c r="A218" s="120" t="s">
        <v>504</v>
      </c>
      <c r="B218" s="121" t="s">
        <v>914</v>
      </c>
      <c r="C218" s="121">
        <v>200</v>
      </c>
      <c r="D218" s="147" t="s">
        <v>187</v>
      </c>
      <c r="E218" s="147"/>
      <c r="F218" s="122">
        <f>F219</f>
        <v>0</v>
      </c>
      <c r="G218" s="114"/>
    </row>
    <row r="219" spans="1:7" ht="15">
      <c r="A219" s="120" t="s">
        <v>195</v>
      </c>
      <c r="B219" s="121" t="s">
        <v>914</v>
      </c>
      <c r="C219" s="121">
        <v>200</v>
      </c>
      <c r="D219" s="147" t="s">
        <v>187</v>
      </c>
      <c r="E219" s="147" t="s">
        <v>197</v>
      </c>
      <c r="F219" s="122"/>
      <c r="G219" s="114"/>
    </row>
    <row r="220" spans="1:7" ht="45">
      <c r="A220" s="257" t="s">
        <v>725</v>
      </c>
      <c r="B220" s="121" t="s">
        <v>985</v>
      </c>
      <c r="C220" s="121"/>
      <c r="D220" s="147"/>
      <c r="E220" s="147"/>
      <c r="F220" s="122">
        <f>F221</f>
        <v>10</v>
      </c>
      <c r="G220" s="114"/>
    </row>
    <row r="221" spans="1:7" ht="45">
      <c r="A221" s="257" t="s">
        <v>970</v>
      </c>
      <c r="B221" s="121" t="s">
        <v>986</v>
      </c>
      <c r="C221" s="121"/>
      <c r="D221" s="147"/>
      <c r="E221" s="147"/>
      <c r="F221" s="122">
        <f>F222</f>
        <v>10</v>
      </c>
      <c r="G221" s="114"/>
    </row>
    <row r="222" spans="1:7" ht="15">
      <c r="A222" s="257" t="s">
        <v>312</v>
      </c>
      <c r="B222" s="121" t="s">
        <v>987</v>
      </c>
      <c r="C222" s="121"/>
      <c r="D222" s="147"/>
      <c r="E222" s="147"/>
      <c r="F222" s="122">
        <f>F223</f>
        <v>10</v>
      </c>
      <c r="G222" s="114"/>
    </row>
    <row r="223" spans="1:7" ht="30">
      <c r="A223" s="120" t="s">
        <v>231</v>
      </c>
      <c r="B223" s="121" t="s">
        <v>987</v>
      </c>
      <c r="C223" s="121">
        <v>200</v>
      </c>
      <c r="D223" s="147"/>
      <c r="E223" s="147"/>
      <c r="F223" s="122">
        <f>F224</f>
        <v>10</v>
      </c>
      <c r="G223" s="114"/>
    </row>
    <row r="224" spans="1:7" ht="15">
      <c r="A224" s="120" t="s">
        <v>504</v>
      </c>
      <c r="B224" s="121" t="s">
        <v>987</v>
      </c>
      <c r="C224" s="121">
        <v>200</v>
      </c>
      <c r="D224" s="147" t="s">
        <v>187</v>
      </c>
      <c r="E224" s="147"/>
      <c r="F224" s="122">
        <f>F225</f>
        <v>10</v>
      </c>
      <c r="G224" s="114"/>
    </row>
    <row r="225" spans="1:7" ht="15">
      <c r="A225" s="120" t="s">
        <v>195</v>
      </c>
      <c r="B225" s="121" t="s">
        <v>987</v>
      </c>
      <c r="C225" s="121">
        <v>200</v>
      </c>
      <c r="D225" s="147" t="s">
        <v>187</v>
      </c>
      <c r="E225" s="147" t="s">
        <v>197</v>
      </c>
      <c r="F225" s="122">
        <v>10</v>
      </c>
      <c r="G225" s="114"/>
    </row>
    <row r="226" spans="1:7" ht="85.5">
      <c r="A226" s="117" t="s">
        <v>915</v>
      </c>
      <c r="B226" s="118" t="s">
        <v>533</v>
      </c>
      <c r="C226" s="118"/>
      <c r="D226" s="146"/>
      <c r="E226" s="146"/>
      <c r="F226" s="119">
        <f>F227</f>
        <v>1044.3000000000002</v>
      </c>
      <c r="G226" s="114"/>
    </row>
    <row r="227" spans="1:7" ht="60">
      <c r="A227" s="120" t="s">
        <v>916</v>
      </c>
      <c r="B227" s="121" t="s">
        <v>534</v>
      </c>
      <c r="C227" s="121"/>
      <c r="D227" s="147"/>
      <c r="E227" s="147"/>
      <c r="F227" s="122">
        <f>F228</f>
        <v>1044.3000000000002</v>
      </c>
      <c r="G227" s="114"/>
    </row>
    <row r="228" spans="1:7" ht="45">
      <c r="A228" s="120" t="s">
        <v>535</v>
      </c>
      <c r="B228" s="121" t="s">
        <v>534</v>
      </c>
      <c r="C228" s="121"/>
      <c r="D228" s="147"/>
      <c r="E228" s="147"/>
      <c r="F228" s="122">
        <f>F229</f>
        <v>1044.3000000000002</v>
      </c>
      <c r="G228" s="114"/>
    </row>
    <row r="229" spans="1:7" ht="45">
      <c r="A229" s="120" t="s">
        <v>338</v>
      </c>
      <c r="B229" s="121" t="s">
        <v>536</v>
      </c>
      <c r="C229" s="121"/>
      <c r="D229" s="147"/>
      <c r="E229" s="147"/>
      <c r="F229" s="122">
        <f>F230+F233</f>
        <v>1044.3000000000002</v>
      </c>
      <c r="G229" s="114"/>
    </row>
    <row r="230" spans="1:7" ht="75">
      <c r="A230" s="120" t="s">
        <v>230</v>
      </c>
      <c r="B230" s="121" t="s">
        <v>974</v>
      </c>
      <c r="C230" s="121">
        <v>100</v>
      </c>
      <c r="D230" s="147"/>
      <c r="E230" s="147"/>
      <c r="F230" s="122">
        <f>F231</f>
        <v>1030.9</v>
      </c>
      <c r="G230" s="114"/>
    </row>
    <row r="231" spans="1:7" ht="30">
      <c r="A231" s="120" t="s">
        <v>537</v>
      </c>
      <c r="B231" s="121" t="s">
        <v>974</v>
      </c>
      <c r="C231" s="121">
        <v>100</v>
      </c>
      <c r="D231" s="147" t="s">
        <v>190</v>
      </c>
      <c r="E231" s="147"/>
      <c r="F231" s="122">
        <f>F232</f>
        <v>1030.9</v>
      </c>
      <c r="G231" s="114"/>
    </row>
    <row r="232" spans="1:7" ht="45">
      <c r="A232" s="120" t="s">
        <v>538</v>
      </c>
      <c r="B232" s="121" t="s">
        <v>974</v>
      </c>
      <c r="C232" s="121">
        <v>100</v>
      </c>
      <c r="D232" s="147" t="s">
        <v>190</v>
      </c>
      <c r="E232" s="147" t="s">
        <v>202</v>
      </c>
      <c r="F232" s="122">
        <v>1030.9</v>
      </c>
      <c r="G232" s="114"/>
    </row>
    <row r="233" spans="1:7" ht="30">
      <c r="A233" s="120" t="s">
        <v>231</v>
      </c>
      <c r="B233" s="121" t="s">
        <v>974</v>
      </c>
      <c r="C233" s="121">
        <v>200</v>
      </c>
      <c r="D233" s="147"/>
      <c r="E233" s="147"/>
      <c r="F233" s="122">
        <f>F234</f>
        <v>13.4</v>
      </c>
      <c r="G233" s="114"/>
    </row>
    <row r="234" spans="1:7" ht="30">
      <c r="A234" s="120" t="s">
        <v>537</v>
      </c>
      <c r="B234" s="121" t="s">
        <v>974</v>
      </c>
      <c r="C234" s="121">
        <v>200</v>
      </c>
      <c r="D234" s="147" t="s">
        <v>190</v>
      </c>
      <c r="E234" s="147"/>
      <c r="F234" s="122">
        <f>F235</f>
        <v>13.4</v>
      </c>
      <c r="G234" s="114"/>
    </row>
    <row r="235" spans="1:7" ht="45">
      <c r="A235" s="120" t="s">
        <v>538</v>
      </c>
      <c r="B235" s="121" t="s">
        <v>974</v>
      </c>
      <c r="C235" s="121">
        <v>200</v>
      </c>
      <c r="D235" s="147" t="s">
        <v>190</v>
      </c>
      <c r="E235" s="147" t="s">
        <v>202</v>
      </c>
      <c r="F235" s="122">
        <v>13.4</v>
      </c>
      <c r="G235" s="114"/>
    </row>
    <row r="236" spans="1:7" ht="42.75">
      <c r="A236" s="117" t="s">
        <v>539</v>
      </c>
      <c r="B236" s="118" t="s">
        <v>540</v>
      </c>
      <c r="C236" s="118"/>
      <c r="D236" s="146"/>
      <c r="E236" s="146"/>
      <c r="F236" s="119">
        <f>F237+F243+F257+F263+F269+F281+F275+F287</f>
        <v>63792.880000000005</v>
      </c>
      <c r="G236" s="114"/>
    </row>
    <row r="237" spans="1:7" ht="30">
      <c r="A237" s="120" t="s">
        <v>367</v>
      </c>
      <c r="B237" s="121" t="s">
        <v>541</v>
      </c>
      <c r="C237" s="121"/>
      <c r="D237" s="147"/>
      <c r="E237" s="147"/>
      <c r="F237" s="122">
        <f>F238</f>
        <v>4723.07</v>
      </c>
      <c r="G237" s="114"/>
    </row>
    <row r="238" spans="1:7" ht="15">
      <c r="A238" s="120" t="s">
        <v>368</v>
      </c>
      <c r="B238" s="121" t="s">
        <v>542</v>
      </c>
      <c r="C238" s="121"/>
      <c r="D238" s="147"/>
      <c r="E238" s="147"/>
      <c r="F238" s="122">
        <f>F239</f>
        <v>4723.07</v>
      </c>
      <c r="G238" s="114"/>
    </row>
    <row r="239" spans="1:7" ht="15">
      <c r="A239" s="120" t="s">
        <v>369</v>
      </c>
      <c r="B239" s="121" t="s">
        <v>543</v>
      </c>
      <c r="C239" s="121"/>
      <c r="D239" s="147"/>
      <c r="E239" s="147"/>
      <c r="F239" s="122">
        <f>F240</f>
        <v>4723.07</v>
      </c>
      <c r="G239" s="114"/>
    </row>
    <row r="240" spans="1:7" ht="30">
      <c r="A240" s="120" t="s">
        <v>244</v>
      </c>
      <c r="B240" s="121" t="s">
        <v>543</v>
      </c>
      <c r="C240" s="121">
        <v>600</v>
      </c>
      <c r="D240" s="147"/>
      <c r="E240" s="147"/>
      <c r="F240" s="122">
        <f>F241</f>
        <v>4723.07</v>
      </c>
      <c r="G240" s="114"/>
    </row>
    <row r="241" spans="1:7" ht="15">
      <c r="A241" s="120" t="s">
        <v>544</v>
      </c>
      <c r="B241" s="121" t="s">
        <v>543</v>
      </c>
      <c r="C241" s="121">
        <v>600</v>
      </c>
      <c r="D241" s="147" t="s">
        <v>216</v>
      </c>
      <c r="E241" s="147"/>
      <c r="F241" s="122">
        <f>F242</f>
        <v>4723.07</v>
      </c>
      <c r="G241" s="114"/>
    </row>
    <row r="242" spans="1:7" ht="15">
      <c r="A242" s="120" t="s">
        <v>217</v>
      </c>
      <c r="B242" s="121" t="s">
        <v>543</v>
      </c>
      <c r="C242" s="121">
        <v>600</v>
      </c>
      <c r="D242" s="147" t="s">
        <v>216</v>
      </c>
      <c r="E242" s="147" t="s">
        <v>187</v>
      </c>
      <c r="F242" s="122">
        <v>4723.07</v>
      </c>
      <c r="G242" s="114"/>
    </row>
    <row r="243" spans="1:7" ht="30">
      <c r="A243" s="120" t="s">
        <v>545</v>
      </c>
      <c r="B243" s="121" t="s">
        <v>546</v>
      </c>
      <c r="C243" s="121"/>
      <c r="D243" s="147"/>
      <c r="E243" s="147"/>
      <c r="F243" s="122">
        <f>F244</f>
        <v>12661.45</v>
      </c>
      <c r="G243" s="114"/>
    </row>
    <row r="244" spans="1:7" ht="30">
      <c r="A244" s="120" t="s">
        <v>370</v>
      </c>
      <c r="B244" s="121" t="s">
        <v>547</v>
      </c>
      <c r="C244" s="121"/>
      <c r="D244" s="147"/>
      <c r="E244" s="147"/>
      <c r="F244" s="122">
        <f>F245+F249+F253</f>
        <v>12661.45</v>
      </c>
      <c r="G244" s="114"/>
    </row>
    <row r="245" spans="1:7" ht="30">
      <c r="A245" s="120" t="s">
        <v>218</v>
      </c>
      <c r="B245" s="121" t="s">
        <v>975</v>
      </c>
      <c r="C245" s="121"/>
      <c r="D245" s="147"/>
      <c r="E245" s="147"/>
      <c r="F245" s="122">
        <f>F246</f>
        <v>20</v>
      </c>
      <c r="G245" s="114"/>
    </row>
    <row r="246" spans="1:7" ht="30">
      <c r="A246" s="120" t="s">
        <v>244</v>
      </c>
      <c r="B246" s="121" t="s">
        <v>975</v>
      </c>
      <c r="C246" s="121">
        <v>600</v>
      </c>
      <c r="D246" s="147"/>
      <c r="E246" s="147"/>
      <c r="F246" s="122">
        <f>F247</f>
        <v>20</v>
      </c>
      <c r="G246" s="114"/>
    </row>
    <row r="247" spans="1:7" ht="15">
      <c r="A247" s="120" t="s">
        <v>544</v>
      </c>
      <c r="B247" s="121" t="s">
        <v>975</v>
      </c>
      <c r="C247" s="121">
        <v>600</v>
      </c>
      <c r="D247" s="147" t="s">
        <v>216</v>
      </c>
      <c r="E247" s="147"/>
      <c r="F247" s="122">
        <f>F248</f>
        <v>20</v>
      </c>
      <c r="G247" s="114"/>
    </row>
    <row r="248" spans="1:7" ht="15">
      <c r="A248" s="120" t="s">
        <v>217</v>
      </c>
      <c r="B248" s="121" t="s">
        <v>975</v>
      </c>
      <c r="C248" s="121">
        <v>600</v>
      </c>
      <c r="D248" s="147" t="s">
        <v>216</v>
      </c>
      <c r="E248" s="147" t="s">
        <v>187</v>
      </c>
      <c r="F248" s="122">
        <v>20</v>
      </c>
      <c r="G248" s="114"/>
    </row>
    <row r="249" spans="1:7" ht="15">
      <c r="A249" s="120" t="s">
        <v>371</v>
      </c>
      <c r="B249" s="121" t="s">
        <v>548</v>
      </c>
      <c r="C249" s="121"/>
      <c r="D249" s="147"/>
      <c r="E249" s="147"/>
      <c r="F249" s="122">
        <f>F250</f>
        <v>12641.45</v>
      </c>
      <c r="G249" s="114"/>
    </row>
    <row r="250" spans="1:7" ht="30">
      <c r="A250" s="120" t="s">
        <v>244</v>
      </c>
      <c r="B250" s="121" t="s">
        <v>548</v>
      </c>
      <c r="C250" s="121">
        <v>600</v>
      </c>
      <c r="D250" s="147"/>
      <c r="E250" s="147"/>
      <c r="F250" s="122">
        <f>F251</f>
        <v>12641.45</v>
      </c>
      <c r="G250" s="114"/>
    </row>
    <row r="251" spans="1:7" ht="15">
      <c r="A251" s="120" t="s">
        <v>544</v>
      </c>
      <c r="B251" s="121" t="s">
        <v>548</v>
      </c>
      <c r="C251" s="121">
        <v>600</v>
      </c>
      <c r="D251" s="147" t="s">
        <v>216</v>
      </c>
      <c r="E251" s="147"/>
      <c r="F251" s="122">
        <f>F252</f>
        <v>12641.45</v>
      </c>
      <c r="G251" s="114"/>
    </row>
    <row r="252" spans="1:7" ht="15">
      <c r="A252" s="120" t="s">
        <v>217</v>
      </c>
      <c r="B252" s="121" t="s">
        <v>548</v>
      </c>
      <c r="C252" s="121">
        <v>600</v>
      </c>
      <c r="D252" s="147" t="s">
        <v>216</v>
      </c>
      <c r="E252" s="147" t="s">
        <v>187</v>
      </c>
      <c r="F252" s="122">
        <v>12641.45</v>
      </c>
      <c r="G252" s="114"/>
    </row>
    <row r="253" spans="1:7" ht="45">
      <c r="A253" s="120" t="s">
        <v>372</v>
      </c>
      <c r="B253" s="121" t="s">
        <v>549</v>
      </c>
      <c r="C253" s="121"/>
      <c r="D253" s="147"/>
      <c r="E253" s="147"/>
      <c r="F253" s="122">
        <f>F254</f>
        <v>0</v>
      </c>
      <c r="G253" s="114"/>
    </row>
    <row r="254" spans="1:7" ht="30">
      <c r="A254" s="120" t="s">
        <v>244</v>
      </c>
      <c r="B254" s="121" t="s">
        <v>549</v>
      </c>
      <c r="C254" s="121">
        <v>600</v>
      </c>
      <c r="D254" s="147"/>
      <c r="E254" s="147"/>
      <c r="F254" s="122">
        <f>F255</f>
        <v>0</v>
      </c>
      <c r="G254" s="114"/>
    </row>
    <row r="255" spans="1:7" ht="15">
      <c r="A255" s="120" t="s">
        <v>544</v>
      </c>
      <c r="B255" s="121" t="s">
        <v>549</v>
      </c>
      <c r="C255" s="121">
        <v>600</v>
      </c>
      <c r="D255" s="147" t="s">
        <v>216</v>
      </c>
      <c r="E255" s="147"/>
      <c r="F255" s="122">
        <f>F256</f>
        <v>0</v>
      </c>
      <c r="G255" s="114"/>
    </row>
    <row r="256" spans="1:7" ht="15">
      <c r="A256" s="120" t="s">
        <v>217</v>
      </c>
      <c r="B256" s="121" t="s">
        <v>549</v>
      </c>
      <c r="C256" s="121">
        <v>600</v>
      </c>
      <c r="D256" s="147" t="s">
        <v>216</v>
      </c>
      <c r="E256" s="147" t="s">
        <v>187</v>
      </c>
      <c r="F256" s="122"/>
      <c r="G256" s="114"/>
    </row>
    <row r="257" spans="1:7" ht="45">
      <c r="A257" s="120" t="s">
        <v>373</v>
      </c>
      <c r="B257" s="121" t="s">
        <v>550</v>
      </c>
      <c r="C257" s="121"/>
      <c r="D257" s="147"/>
      <c r="E257" s="147"/>
      <c r="F257" s="122">
        <f>F258</f>
        <v>42784.86</v>
      </c>
      <c r="G257" s="114"/>
    </row>
    <row r="258" spans="1:7" ht="30">
      <c r="A258" s="120" t="s">
        <v>374</v>
      </c>
      <c r="B258" s="121" t="s">
        <v>551</v>
      </c>
      <c r="C258" s="121"/>
      <c r="D258" s="147"/>
      <c r="E258" s="147"/>
      <c r="F258" s="122">
        <f>F259</f>
        <v>42784.86</v>
      </c>
      <c r="G258" s="114"/>
    </row>
    <row r="259" spans="1:7" ht="30">
      <c r="A259" s="120" t="s">
        <v>375</v>
      </c>
      <c r="B259" s="121" t="s">
        <v>552</v>
      </c>
      <c r="C259" s="121"/>
      <c r="D259" s="147"/>
      <c r="E259" s="147"/>
      <c r="F259" s="122">
        <f>F260</f>
        <v>42784.86</v>
      </c>
      <c r="G259" s="114"/>
    </row>
    <row r="260" spans="1:7" ht="30">
      <c r="A260" s="120" t="s">
        <v>244</v>
      </c>
      <c r="B260" s="121" t="s">
        <v>552</v>
      </c>
      <c r="C260" s="121">
        <v>600</v>
      </c>
      <c r="D260" s="147"/>
      <c r="E260" s="147"/>
      <c r="F260" s="122">
        <f>F261</f>
        <v>42784.86</v>
      </c>
      <c r="G260" s="114"/>
    </row>
    <row r="261" spans="1:7" ht="15">
      <c r="A261" s="120" t="s">
        <v>544</v>
      </c>
      <c r="B261" s="121" t="s">
        <v>917</v>
      </c>
      <c r="C261" s="121">
        <v>600</v>
      </c>
      <c r="D261" s="147" t="s">
        <v>216</v>
      </c>
      <c r="E261" s="147"/>
      <c r="F261" s="122">
        <f>F262</f>
        <v>42784.86</v>
      </c>
      <c r="G261" s="114"/>
    </row>
    <row r="262" spans="1:7" ht="15">
      <c r="A262" s="120" t="s">
        <v>217</v>
      </c>
      <c r="B262" s="121" t="s">
        <v>917</v>
      </c>
      <c r="C262" s="121">
        <v>600</v>
      </c>
      <c r="D262" s="147" t="s">
        <v>216</v>
      </c>
      <c r="E262" s="147" t="s">
        <v>187</v>
      </c>
      <c r="F262" s="122">
        <v>42784.86</v>
      </c>
      <c r="G262" s="114"/>
    </row>
    <row r="263" spans="1:7" ht="30">
      <c r="A263" s="120" t="s">
        <v>378</v>
      </c>
      <c r="B263" s="121" t="s">
        <v>553</v>
      </c>
      <c r="C263" s="121"/>
      <c r="D263" s="147"/>
      <c r="E263" s="147"/>
      <c r="F263" s="122">
        <f>F264</f>
        <v>980</v>
      </c>
      <c r="G263" s="114"/>
    </row>
    <row r="264" spans="1:7" ht="15">
      <c r="A264" s="120" t="s">
        <v>379</v>
      </c>
      <c r="B264" s="121" t="s">
        <v>554</v>
      </c>
      <c r="C264" s="121"/>
      <c r="D264" s="147"/>
      <c r="E264" s="147"/>
      <c r="F264" s="122">
        <f>F265</f>
        <v>980</v>
      </c>
      <c r="G264" s="114"/>
    </row>
    <row r="265" spans="1:7" ht="15">
      <c r="A265" s="120" t="s">
        <v>380</v>
      </c>
      <c r="B265" s="121" t="s">
        <v>555</v>
      </c>
      <c r="C265" s="121"/>
      <c r="D265" s="147"/>
      <c r="E265" s="147"/>
      <c r="F265" s="122">
        <f>F266</f>
        <v>980</v>
      </c>
      <c r="G265" s="114"/>
    </row>
    <row r="266" spans="1:7" ht="30">
      <c r="A266" s="120" t="s">
        <v>244</v>
      </c>
      <c r="B266" s="121" t="s">
        <v>555</v>
      </c>
      <c r="C266" s="121">
        <v>600</v>
      </c>
      <c r="D266" s="147"/>
      <c r="E266" s="147"/>
      <c r="F266" s="122">
        <f>F267</f>
        <v>980</v>
      </c>
      <c r="G266" s="114"/>
    </row>
    <row r="267" spans="1:7" ht="15">
      <c r="A267" s="120" t="s">
        <v>544</v>
      </c>
      <c r="B267" s="121" t="s">
        <v>555</v>
      </c>
      <c r="C267" s="121">
        <v>600</v>
      </c>
      <c r="D267" s="147" t="s">
        <v>216</v>
      </c>
      <c r="E267" s="147"/>
      <c r="F267" s="122">
        <f>F268</f>
        <v>980</v>
      </c>
      <c r="G267" s="114"/>
    </row>
    <row r="268" spans="1:7" ht="15">
      <c r="A268" s="120" t="s">
        <v>377</v>
      </c>
      <c r="B268" s="121" t="s">
        <v>555</v>
      </c>
      <c r="C268" s="121">
        <v>600</v>
      </c>
      <c r="D268" s="147" t="s">
        <v>216</v>
      </c>
      <c r="E268" s="147" t="s">
        <v>188</v>
      </c>
      <c r="F268" s="122">
        <v>980</v>
      </c>
      <c r="G268" s="114"/>
    </row>
    <row r="269" spans="1:7" ht="30">
      <c r="A269" s="120" t="s">
        <v>977</v>
      </c>
      <c r="B269" s="121" t="s">
        <v>550</v>
      </c>
      <c r="C269" s="121"/>
      <c r="D269" s="147"/>
      <c r="E269" s="147"/>
      <c r="F269" s="122">
        <f>F270</f>
        <v>2000</v>
      </c>
      <c r="G269" s="114"/>
    </row>
    <row r="270" spans="1:7" ht="30">
      <c r="A270" s="120" t="s">
        <v>374</v>
      </c>
      <c r="B270" s="121" t="s">
        <v>551</v>
      </c>
      <c r="C270" s="121"/>
      <c r="D270" s="147"/>
      <c r="E270" s="147"/>
      <c r="F270" s="122">
        <f>F271</f>
        <v>2000</v>
      </c>
      <c r="G270" s="114"/>
    </row>
    <row r="271" spans="1:7" ht="15">
      <c r="A271" s="120" t="s">
        <v>802</v>
      </c>
      <c r="B271" s="121" t="s">
        <v>976</v>
      </c>
      <c r="C271" s="121"/>
      <c r="D271" s="147"/>
      <c r="E271" s="147"/>
      <c r="F271" s="122">
        <f>F272</f>
        <v>2000</v>
      </c>
      <c r="G271" s="114"/>
    </row>
    <row r="272" spans="1:7" ht="30">
      <c r="A272" s="120" t="s">
        <v>244</v>
      </c>
      <c r="B272" s="121" t="s">
        <v>976</v>
      </c>
      <c r="C272" s="121">
        <v>600</v>
      </c>
      <c r="D272" s="147"/>
      <c r="E272" s="147"/>
      <c r="F272" s="122">
        <f>F273</f>
        <v>2000</v>
      </c>
      <c r="G272" s="114"/>
    </row>
    <row r="273" spans="1:7" ht="15.75">
      <c r="A273" s="243" t="s">
        <v>544</v>
      </c>
      <c r="B273" s="121" t="s">
        <v>976</v>
      </c>
      <c r="C273" s="121">
        <v>600</v>
      </c>
      <c r="D273" s="147" t="s">
        <v>216</v>
      </c>
      <c r="E273" s="147"/>
      <c r="F273" s="122">
        <f>F274</f>
        <v>2000</v>
      </c>
      <c r="G273" s="114"/>
    </row>
    <row r="274" spans="1:7" ht="15.75">
      <c r="A274" s="243" t="s">
        <v>217</v>
      </c>
      <c r="B274" s="121" t="s">
        <v>976</v>
      </c>
      <c r="C274" s="121">
        <v>600</v>
      </c>
      <c r="D274" s="147" t="s">
        <v>216</v>
      </c>
      <c r="E274" s="147" t="s">
        <v>187</v>
      </c>
      <c r="F274" s="122">
        <v>2000</v>
      </c>
      <c r="G274" s="114"/>
    </row>
    <row r="275" spans="1:7" ht="60">
      <c r="A275" s="120" t="s">
        <v>878</v>
      </c>
      <c r="B275" s="121" t="s">
        <v>918</v>
      </c>
      <c r="C275" s="121"/>
      <c r="D275" s="147"/>
      <c r="E275" s="147"/>
      <c r="F275" s="122">
        <f>F276</f>
        <v>0</v>
      </c>
      <c r="G275" s="114"/>
    </row>
    <row r="276" spans="1:7" ht="30">
      <c r="A276" s="120" t="s">
        <v>880</v>
      </c>
      <c r="B276" s="121" t="s">
        <v>919</v>
      </c>
      <c r="C276" s="121"/>
      <c r="D276" s="147"/>
      <c r="E276" s="147"/>
      <c r="F276" s="122">
        <f>F277</f>
        <v>0</v>
      </c>
      <c r="G276" s="114"/>
    </row>
    <row r="277" spans="1:7" ht="15">
      <c r="A277" s="232" t="s">
        <v>882</v>
      </c>
      <c r="B277" s="121" t="s">
        <v>920</v>
      </c>
      <c r="C277" s="121"/>
      <c r="D277" s="147"/>
      <c r="E277" s="147"/>
      <c r="F277" s="122">
        <f>F278</f>
        <v>0</v>
      </c>
      <c r="G277" s="114"/>
    </row>
    <row r="278" spans="1:7" ht="30">
      <c r="A278" s="120" t="s">
        <v>244</v>
      </c>
      <c r="B278" s="121" t="s">
        <v>920</v>
      </c>
      <c r="C278" s="121">
        <v>600</v>
      </c>
      <c r="D278" s="147"/>
      <c r="E278" s="147"/>
      <c r="F278" s="122">
        <f>F279</f>
        <v>0</v>
      </c>
      <c r="G278" s="114"/>
    </row>
    <row r="279" spans="1:7" ht="15">
      <c r="A279" s="120" t="s">
        <v>544</v>
      </c>
      <c r="B279" s="121" t="s">
        <v>920</v>
      </c>
      <c r="C279" s="121">
        <v>600</v>
      </c>
      <c r="D279" s="147" t="s">
        <v>216</v>
      </c>
      <c r="E279" s="147"/>
      <c r="F279" s="122">
        <f>F280</f>
        <v>0</v>
      </c>
      <c r="G279" s="114"/>
    </row>
    <row r="280" spans="1:7" ht="15">
      <c r="A280" s="120" t="s">
        <v>217</v>
      </c>
      <c r="B280" s="121" t="s">
        <v>920</v>
      </c>
      <c r="C280" s="121">
        <v>600</v>
      </c>
      <c r="D280" s="147" t="s">
        <v>216</v>
      </c>
      <c r="E280" s="147" t="s">
        <v>187</v>
      </c>
      <c r="F280" s="122"/>
      <c r="G280" s="114"/>
    </row>
    <row r="281" spans="1:7" ht="30">
      <c r="A281" s="120" t="s">
        <v>398</v>
      </c>
      <c r="B281" s="121" t="s">
        <v>556</v>
      </c>
      <c r="C281" s="121"/>
      <c r="D281" s="147"/>
      <c r="E281" s="147"/>
      <c r="F281" s="122">
        <f>F282</f>
        <v>643.5</v>
      </c>
      <c r="G281" s="114"/>
    </row>
    <row r="282" spans="1:7" ht="30">
      <c r="A282" s="120" t="s">
        <v>333</v>
      </c>
      <c r="B282" s="121" t="s">
        <v>557</v>
      </c>
      <c r="C282" s="121"/>
      <c r="D282" s="147"/>
      <c r="E282" s="147"/>
      <c r="F282" s="122">
        <f>F283</f>
        <v>643.5</v>
      </c>
      <c r="G282" s="114"/>
    </row>
    <row r="283" spans="1:7" ht="45">
      <c r="A283" s="120" t="s">
        <v>335</v>
      </c>
      <c r="B283" s="121" t="s">
        <v>558</v>
      </c>
      <c r="C283" s="121"/>
      <c r="D283" s="147"/>
      <c r="E283" s="147"/>
      <c r="F283" s="122">
        <f>F284+F291</f>
        <v>643.5</v>
      </c>
      <c r="G283" s="114"/>
    </row>
    <row r="284" spans="1:7" ht="75">
      <c r="A284" s="120" t="s">
        <v>230</v>
      </c>
      <c r="B284" s="121" t="s">
        <v>558</v>
      </c>
      <c r="C284" s="121">
        <v>100</v>
      </c>
      <c r="D284" s="147"/>
      <c r="E284" s="147"/>
      <c r="F284" s="122">
        <f>F285</f>
        <v>636</v>
      </c>
      <c r="G284" s="114"/>
    </row>
    <row r="285" spans="1:7" ht="15">
      <c r="A285" s="120" t="s">
        <v>504</v>
      </c>
      <c r="B285" s="121" t="s">
        <v>558</v>
      </c>
      <c r="C285" s="121">
        <v>100</v>
      </c>
      <c r="D285" s="147" t="s">
        <v>187</v>
      </c>
      <c r="E285" s="147"/>
      <c r="F285" s="122">
        <f>F286</f>
        <v>636</v>
      </c>
      <c r="G285" s="114"/>
    </row>
    <row r="286" spans="1:7" ht="15">
      <c r="A286" s="120" t="s">
        <v>195</v>
      </c>
      <c r="B286" s="121" t="s">
        <v>558</v>
      </c>
      <c r="C286" s="121">
        <v>100</v>
      </c>
      <c r="D286" s="147" t="s">
        <v>187</v>
      </c>
      <c r="E286" s="147">
        <v>13</v>
      </c>
      <c r="F286" s="122">
        <v>636</v>
      </c>
      <c r="G286" s="114"/>
    </row>
    <row r="287" spans="1:7" ht="30">
      <c r="A287" s="120" t="s">
        <v>876</v>
      </c>
      <c r="B287" s="121" t="s">
        <v>921</v>
      </c>
      <c r="C287" s="121"/>
      <c r="D287" s="147"/>
      <c r="E287" s="147"/>
      <c r="F287" s="122">
        <f>F288</f>
        <v>0</v>
      </c>
      <c r="G287" s="114"/>
    </row>
    <row r="288" spans="1:7" ht="30">
      <c r="A288" s="120" t="s">
        <v>244</v>
      </c>
      <c r="B288" s="121" t="s">
        <v>921</v>
      </c>
      <c r="C288" s="121">
        <v>600</v>
      </c>
      <c r="D288" s="147"/>
      <c r="E288" s="147"/>
      <c r="F288" s="122">
        <f>F289</f>
        <v>0</v>
      </c>
      <c r="G288" s="114"/>
    </row>
    <row r="289" spans="1:7" ht="15">
      <c r="A289" s="120" t="s">
        <v>544</v>
      </c>
      <c r="B289" s="121" t="s">
        <v>921</v>
      </c>
      <c r="C289" s="121">
        <v>600</v>
      </c>
      <c r="D289" s="147" t="s">
        <v>216</v>
      </c>
      <c r="E289" s="147"/>
      <c r="F289" s="122">
        <f>F290</f>
        <v>0</v>
      </c>
      <c r="G289" s="114"/>
    </row>
    <row r="290" spans="1:7" ht="15">
      <c r="A290" s="120" t="s">
        <v>217</v>
      </c>
      <c r="B290" s="121" t="s">
        <v>921</v>
      </c>
      <c r="C290" s="121">
        <v>600</v>
      </c>
      <c r="D290" s="147" t="s">
        <v>216</v>
      </c>
      <c r="E290" s="147" t="s">
        <v>187</v>
      </c>
      <c r="F290" s="122"/>
      <c r="G290" s="114"/>
    </row>
    <row r="291" spans="1:7" ht="30">
      <c r="A291" s="120" t="s">
        <v>231</v>
      </c>
      <c r="B291" s="121" t="s">
        <v>558</v>
      </c>
      <c r="C291" s="121">
        <v>200</v>
      </c>
      <c r="D291" s="147"/>
      <c r="E291" s="147"/>
      <c r="F291" s="122">
        <f>F292</f>
        <v>7.5</v>
      </c>
      <c r="G291" s="114"/>
    </row>
    <row r="292" spans="1:7" ht="15">
      <c r="A292" s="120" t="s">
        <v>504</v>
      </c>
      <c r="B292" s="121" t="s">
        <v>558</v>
      </c>
      <c r="C292" s="121">
        <v>200</v>
      </c>
      <c r="D292" s="147" t="s">
        <v>187</v>
      </c>
      <c r="E292" s="147"/>
      <c r="F292" s="122">
        <f>F293</f>
        <v>7.5</v>
      </c>
      <c r="G292" s="114"/>
    </row>
    <row r="293" spans="1:7" ht="15">
      <c r="A293" s="120" t="s">
        <v>195</v>
      </c>
      <c r="B293" s="121" t="s">
        <v>558</v>
      </c>
      <c r="C293" s="121">
        <v>200</v>
      </c>
      <c r="D293" s="147" t="s">
        <v>187</v>
      </c>
      <c r="E293" s="147">
        <v>13</v>
      </c>
      <c r="F293" s="122">
        <v>7.5</v>
      </c>
      <c r="G293" s="114"/>
    </row>
    <row r="294" spans="1:7" ht="57">
      <c r="A294" s="117" t="s">
        <v>922</v>
      </c>
      <c r="B294" s="118" t="s">
        <v>559</v>
      </c>
      <c r="C294" s="118"/>
      <c r="D294" s="146"/>
      <c r="E294" s="146"/>
      <c r="F294" s="119">
        <f aca="true" t="shared" si="2" ref="F294:F299">F295</f>
        <v>3318.3</v>
      </c>
      <c r="G294" s="114"/>
    </row>
    <row r="295" spans="1:7" s="92" customFormat="1" ht="45">
      <c r="A295" s="120" t="s">
        <v>560</v>
      </c>
      <c r="B295" s="121" t="s">
        <v>561</v>
      </c>
      <c r="C295" s="121"/>
      <c r="D295" s="147"/>
      <c r="E295" s="147"/>
      <c r="F295" s="122">
        <f t="shared" si="2"/>
        <v>3318.3</v>
      </c>
      <c r="G295" s="176"/>
    </row>
    <row r="296" spans="1:7" ht="30">
      <c r="A296" s="120" t="s">
        <v>347</v>
      </c>
      <c r="B296" s="121" t="s">
        <v>562</v>
      </c>
      <c r="C296" s="121"/>
      <c r="D296" s="147"/>
      <c r="E296" s="147"/>
      <c r="F296" s="122">
        <f t="shared" si="2"/>
        <v>3318.3</v>
      </c>
      <c r="G296" s="114"/>
    </row>
    <row r="297" spans="1:7" ht="30">
      <c r="A297" s="120" t="s">
        <v>348</v>
      </c>
      <c r="B297" s="121" t="s">
        <v>563</v>
      </c>
      <c r="C297" s="121"/>
      <c r="D297" s="147"/>
      <c r="E297" s="147"/>
      <c r="F297" s="122">
        <f t="shared" si="2"/>
        <v>3318.3</v>
      </c>
      <c r="G297" s="114"/>
    </row>
    <row r="298" spans="1:7" ht="30">
      <c r="A298" s="120" t="s">
        <v>231</v>
      </c>
      <c r="B298" s="121" t="s">
        <v>563</v>
      </c>
      <c r="C298" s="121">
        <v>200</v>
      </c>
      <c r="D298" s="147"/>
      <c r="E298" s="147"/>
      <c r="F298" s="122">
        <f t="shared" si="2"/>
        <v>3318.3</v>
      </c>
      <c r="G298" s="114"/>
    </row>
    <row r="299" spans="1:7" ht="15">
      <c r="A299" s="120" t="s">
        <v>564</v>
      </c>
      <c r="B299" s="121" t="s">
        <v>563</v>
      </c>
      <c r="C299" s="121">
        <v>200</v>
      </c>
      <c r="D299" s="147" t="s">
        <v>194</v>
      </c>
      <c r="E299" s="147"/>
      <c r="F299" s="122">
        <f t="shared" si="2"/>
        <v>3318.3</v>
      </c>
      <c r="G299" s="114"/>
    </row>
    <row r="300" spans="1:7" ht="30">
      <c r="A300" s="120" t="s">
        <v>207</v>
      </c>
      <c r="B300" s="121" t="s">
        <v>563</v>
      </c>
      <c r="C300" s="121">
        <v>200</v>
      </c>
      <c r="D300" s="147" t="s">
        <v>194</v>
      </c>
      <c r="E300" s="147" t="s">
        <v>190</v>
      </c>
      <c r="F300" s="122">
        <v>3318.3</v>
      </c>
      <c r="G300" s="114"/>
    </row>
    <row r="301" spans="1:7" ht="57">
      <c r="A301" s="117" t="s">
        <v>565</v>
      </c>
      <c r="B301" s="118" t="s">
        <v>566</v>
      </c>
      <c r="C301" s="118"/>
      <c r="D301" s="146"/>
      <c r="E301" s="146"/>
      <c r="F301" s="119">
        <f>F302+F326+F320</f>
        <v>14764.77</v>
      </c>
      <c r="G301" s="114"/>
    </row>
    <row r="302" spans="1:7" ht="45">
      <c r="A302" s="120" t="s">
        <v>447</v>
      </c>
      <c r="B302" s="121" t="s">
        <v>567</v>
      </c>
      <c r="C302" s="121"/>
      <c r="D302" s="147"/>
      <c r="E302" s="147"/>
      <c r="F302" s="122">
        <f>F303</f>
        <v>673.87</v>
      </c>
      <c r="G302" s="114"/>
    </row>
    <row r="303" spans="1:7" ht="45">
      <c r="A303" s="120" t="s">
        <v>568</v>
      </c>
      <c r="B303" s="121" t="s">
        <v>569</v>
      </c>
      <c r="C303" s="121"/>
      <c r="D303" s="147"/>
      <c r="E303" s="147"/>
      <c r="F303" s="122">
        <f>F304+F312+F316</f>
        <v>673.87</v>
      </c>
      <c r="G303" s="114"/>
    </row>
    <row r="304" spans="1:7" ht="30">
      <c r="A304" s="120" t="s">
        <v>388</v>
      </c>
      <c r="B304" s="121" t="s">
        <v>570</v>
      </c>
      <c r="C304" s="121"/>
      <c r="D304" s="147"/>
      <c r="E304" s="147"/>
      <c r="F304" s="122">
        <f>F305</f>
        <v>618.4</v>
      </c>
      <c r="G304" s="114"/>
    </row>
    <row r="305" spans="1:7" ht="30">
      <c r="A305" s="120" t="s">
        <v>231</v>
      </c>
      <c r="B305" s="121" t="s">
        <v>570</v>
      </c>
      <c r="C305" s="121">
        <v>200</v>
      </c>
      <c r="D305" s="147"/>
      <c r="E305" s="147"/>
      <c r="F305" s="122">
        <f>F306</f>
        <v>618.4</v>
      </c>
      <c r="G305" s="114"/>
    </row>
    <row r="306" spans="1:7" ht="15">
      <c r="A306" s="120" t="s">
        <v>571</v>
      </c>
      <c r="B306" s="121" t="s">
        <v>570</v>
      </c>
      <c r="C306" s="121">
        <v>200</v>
      </c>
      <c r="D306" s="147">
        <v>11</v>
      </c>
      <c r="E306" s="147"/>
      <c r="F306" s="122">
        <f>F307</f>
        <v>618.4</v>
      </c>
      <c r="G306" s="114"/>
    </row>
    <row r="307" spans="1:7" ht="15">
      <c r="A307" s="120" t="s">
        <v>225</v>
      </c>
      <c r="B307" s="121" t="s">
        <v>570</v>
      </c>
      <c r="C307" s="121">
        <v>200</v>
      </c>
      <c r="D307" s="147">
        <v>11</v>
      </c>
      <c r="E307" s="147" t="s">
        <v>188</v>
      </c>
      <c r="F307" s="122">
        <v>618.4</v>
      </c>
      <c r="G307" s="114"/>
    </row>
    <row r="308" spans="1:7" ht="30">
      <c r="A308" s="120" t="s">
        <v>477</v>
      </c>
      <c r="B308" s="121" t="s">
        <v>570</v>
      </c>
      <c r="C308" s="121"/>
      <c r="D308" s="147"/>
      <c r="E308" s="147"/>
      <c r="F308" s="122">
        <f>F309</f>
        <v>3</v>
      </c>
      <c r="G308" s="114"/>
    </row>
    <row r="309" spans="1:7" ht="75">
      <c r="A309" s="120" t="s">
        <v>230</v>
      </c>
      <c r="B309" s="121" t="s">
        <v>570</v>
      </c>
      <c r="C309" s="121">
        <v>100</v>
      </c>
      <c r="D309" s="147"/>
      <c r="E309" s="147"/>
      <c r="F309" s="122">
        <f>F310</f>
        <v>3</v>
      </c>
      <c r="G309" s="114"/>
    </row>
    <row r="310" spans="1:7" ht="15">
      <c r="A310" s="120" t="s">
        <v>572</v>
      </c>
      <c r="B310" s="121" t="s">
        <v>570</v>
      </c>
      <c r="C310" s="121">
        <v>100</v>
      </c>
      <c r="D310" s="147">
        <v>12</v>
      </c>
      <c r="E310" s="147"/>
      <c r="F310" s="122">
        <f>F311</f>
        <v>3</v>
      </c>
      <c r="G310" s="114"/>
    </row>
    <row r="311" spans="1:7" ht="15">
      <c r="A311" s="120" t="s">
        <v>573</v>
      </c>
      <c r="B311" s="121" t="s">
        <v>570</v>
      </c>
      <c r="C311" s="121">
        <v>100</v>
      </c>
      <c r="D311" s="147">
        <v>12</v>
      </c>
      <c r="E311" s="147" t="s">
        <v>187</v>
      </c>
      <c r="F311" s="122">
        <v>3</v>
      </c>
      <c r="G311" s="114"/>
    </row>
    <row r="312" spans="1:7" ht="60">
      <c r="A312" s="120" t="s">
        <v>867</v>
      </c>
      <c r="B312" s="121" t="s">
        <v>923</v>
      </c>
      <c r="C312" s="121"/>
      <c r="D312" s="147"/>
      <c r="E312" s="147"/>
      <c r="F312" s="122">
        <f>F313</f>
        <v>55.47</v>
      </c>
      <c r="G312" s="114"/>
    </row>
    <row r="313" spans="1:7" ht="30">
      <c r="A313" s="120" t="s">
        <v>244</v>
      </c>
      <c r="B313" s="121" t="s">
        <v>923</v>
      </c>
      <c r="C313" s="121">
        <v>600</v>
      </c>
      <c r="D313" s="147"/>
      <c r="E313" s="147"/>
      <c r="F313" s="122">
        <f>F314</f>
        <v>55.47</v>
      </c>
      <c r="G313" s="114"/>
    </row>
    <row r="314" spans="1:7" ht="15">
      <c r="A314" s="120" t="s">
        <v>495</v>
      </c>
      <c r="B314" s="121" t="s">
        <v>923</v>
      </c>
      <c r="C314" s="121">
        <v>600</v>
      </c>
      <c r="D314" s="147" t="s">
        <v>209</v>
      </c>
      <c r="E314" s="147"/>
      <c r="F314" s="122">
        <f>F315</f>
        <v>55.47</v>
      </c>
      <c r="G314" s="114"/>
    </row>
    <row r="315" spans="1:7" ht="15">
      <c r="A315" s="120" t="s">
        <v>211</v>
      </c>
      <c r="B315" s="121" t="s">
        <v>923</v>
      </c>
      <c r="C315" s="121">
        <v>600</v>
      </c>
      <c r="D315" s="147" t="s">
        <v>209</v>
      </c>
      <c r="E315" s="147" t="s">
        <v>188</v>
      </c>
      <c r="F315" s="122">
        <v>55.47</v>
      </c>
      <c r="G315" s="114"/>
    </row>
    <row r="316" spans="1:7" ht="15">
      <c r="A316" s="120" t="s">
        <v>924</v>
      </c>
      <c r="B316" s="121" t="s">
        <v>925</v>
      </c>
      <c r="C316" s="121"/>
      <c r="D316" s="147"/>
      <c r="E316" s="147"/>
      <c r="F316" s="122">
        <f>F317</f>
        <v>0</v>
      </c>
      <c r="G316" s="114"/>
    </row>
    <row r="317" spans="1:7" ht="30">
      <c r="A317" s="120" t="s">
        <v>244</v>
      </c>
      <c r="B317" s="121" t="s">
        <v>925</v>
      </c>
      <c r="C317" s="121">
        <v>600</v>
      </c>
      <c r="D317" s="147"/>
      <c r="E317" s="147"/>
      <c r="F317" s="122">
        <f>F318</f>
        <v>0</v>
      </c>
      <c r="G317" s="114"/>
    </row>
    <row r="318" spans="1:7" ht="15">
      <c r="A318" s="120" t="s">
        <v>495</v>
      </c>
      <c r="B318" s="121" t="s">
        <v>925</v>
      </c>
      <c r="C318" s="121">
        <v>600</v>
      </c>
      <c r="D318" s="147" t="s">
        <v>209</v>
      </c>
      <c r="E318" s="147"/>
      <c r="F318" s="122">
        <f>F319</f>
        <v>0</v>
      </c>
      <c r="G318" s="114"/>
    </row>
    <row r="319" spans="1:7" ht="15">
      <c r="A319" s="120" t="s">
        <v>926</v>
      </c>
      <c r="B319" s="121" t="s">
        <v>925</v>
      </c>
      <c r="C319" s="121">
        <v>600</v>
      </c>
      <c r="D319" s="147" t="s">
        <v>209</v>
      </c>
      <c r="E319" s="147" t="s">
        <v>202</v>
      </c>
      <c r="F319" s="122"/>
      <c r="G319" s="114"/>
    </row>
    <row r="320" spans="1:7" ht="30">
      <c r="A320" s="120" t="s">
        <v>927</v>
      </c>
      <c r="B320" s="121" t="s">
        <v>928</v>
      </c>
      <c r="C320" s="121"/>
      <c r="D320" s="147"/>
      <c r="E320" s="147"/>
      <c r="F320" s="122">
        <f>F321</f>
        <v>6145.37</v>
      </c>
      <c r="G320" s="114"/>
    </row>
    <row r="321" spans="1:7" s="92" customFormat="1" ht="45">
      <c r="A321" s="120" t="s">
        <v>929</v>
      </c>
      <c r="B321" s="121" t="s">
        <v>930</v>
      </c>
      <c r="C321" s="121"/>
      <c r="D321" s="147"/>
      <c r="E321" s="147"/>
      <c r="F321" s="122">
        <f>F322</f>
        <v>6145.37</v>
      </c>
      <c r="G321" s="176"/>
    </row>
    <row r="322" spans="1:7" ht="15">
      <c r="A322" s="120" t="s">
        <v>931</v>
      </c>
      <c r="B322" s="121" t="s">
        <v>932</v>
      </c>
      <c r="C322" s="121"/>
      <c r="D322" s="147"/>
      <c r="E322" s="147"/>
      <c r="F322" s="122">
        <f>F323</f>
        <v>6145.37</v>
      </c>
      <c r="G322" s="114"/>
    </row>
    <row r="323" spans="1:7" ht="30">
      <c r="A323" s="120" t="s">
        <v>244</v>
      </c>
      <c r="B323" s="121" t="s">
        <v>932</v>
      </c>
      <c r="C323" s="121">
        <v>600</v>
      </c>
      <c r="D323" s="147"/>
      <c r="E323" s="147"/>
      <c r="F323" s="122">
        <f>F324</f>
        <v>6145.37</v>
      </c>
      <c r="G323" s="114"/>
    </row>
    <row r="324" spans="1:7" ht="15">
      <c r="A324" s="120" t="s">
        <v>495</v>
      </c>
      <c r="B324" s="121" t="s">
        <v>932</v>
      </c>
      <c r="C324" s="121">
        <v>600</v>
      </c>
      <c r="D324" s="147" t="s">
        <v>209</v>
      </c>
      <c r="E324" s="147"/>
      <c r="F324" s="122">
        <f>F325</f>
        <v>6145.37</v>
      </c>
      <c r="G324" s="114"/>
    </row>
    <row r="325" spans="1:7" ht="15">
      <c r="A325" s="120" t="s">
        <v>212</v>
      </c>
      <c r="B325" s="121" t="s">
        <v>932</v>
      </c>
      <c r="C325" s="121">
        <v>600</v>
      </c>
      <c r="D325" s="147" t="s">
        <v>209</v>
      </c>
      <c r="E325" s="147" t="s">
        <v>209</v>
      </c>
      <c r="F325" s="122">
        <v>6145.37</v>
      </c>
      <c r="G325" s="114"/>
    </row>
    <row r="326" spans="1:7" ht="30">
      <c r="A326" s="120" t="s">
        <v>574</v>
      </c>
      <c r="B326" s="121" t="s">
        <v>575</v>
      </c>
      <c r="C326" s="121"/>
      <c r="D326" s="147"/>
      <c r="E326" s="147"/>
      <c r="F326" s="122">
        <f>F327</f>
        <v>7945.53</v>
      </c>
      <c r="G326" s="114"/>
    </row>
    <row r="327" spans="1:7" ht="30">
      <c r="A327" s="120" t="s">
        <v>576</v>
      </c>
      <c r="B327" s="121" t="s">
        <v>577</v>
      </c>
      <c r="C327" s="121"/>
      <c r="D327" s="147"/>
      <c r="E327" s="147"/>
      <c r="F327" s="122">
        <f>F328+F332</f>
        <v>7945.53</v>
      </c>
      <c r="G327" s="114"/>
    </row>
    <row r="328" spans="1:7" ht="15">
      <c r="A328" s="120" t="s">
        <v>213</v>
      </c>
      <c r="B328" s="121" t="s">
        <v>578</v>
      </c>
      <c r="C328" s="121"/>
      <c r="D328" s="147"/>
      <c r="E328" s="147"/>
      <c r="F328" s="122">
        <f>F329</f>
        <v>557.5</v>
      </c>
      <c r="G328" s="114"/>
    </row>
    <row r="329" spans="1:7" ht="30">
      <c r="A329" s="120" t="s">
        <v>244</v>
      </c>
      <c r="B329" s="121" t="s">
        <v>578</v>
      </c>
      <c r="C329" s="121">
        <v>600</v>
      </c>
      <c r="D329" s="147"/>
      <c r="E329" s="147"/>
      <c r="F329" s="122">
        <f>F330</f>
        <v>557.5</v>
      </c>
      <c r="G329" s="114"/>
    </row>
    <row r="330" spans="1:7" ht="15">
      <c r="A330" s="120" t="s">
        <v>495</v>
      </c>
      <c r="B330" s="121" t="s">
        <v>578</v>
      </c>
      <c r="C330" s="121">
        <v>600</v>
      </c>
      <c r="D330" s="147" t="s">
        <v>209</v>
      </c>
      <c r="E330" s="147"/>
      <c r="F330" s="122">
        <f>F331</f>
        <v>557.5</v>
      </c>
      <c r="G330" s="114"/>
    </row>
    <row r="331" spans="1:7" ht="15">
      <c r="A331" s="120" t="s">
        <v>579</v>
      </c>
      <c r="B331" s="121" t="s">
        <v>578</v>
      </c>
      <c r="C331" s="121">
        <v>600</v>
      </c>
      <c r="D331" s="147" t="s">
        <v>209</v>
      </c>
      <c r="E331" s="147" t="s">
        <v>209</v>
      </c>
      <c r="F331" s="122">
        <v>557.5</v>
      </c>
      <c r="G331" s="114"/>
    </row>
    <row r="332" spans="1:7" ht="30">
      <c r="A332" s="120" t="s">
        <v>474</v>
      </c>
      <c r="B332" s="121" t="s">
        <v>580</v>
      </c>
      <c r="C332" s="121"/>
      <c r="D332" s="147"/>
      <c r="E332" s="147"/>
      <c r="F332" s="122">
        <f>F333</f>
        <v>7388.03</v>
      </c>
      <c r="G332" s="114"/>
    </row>
    <row r="333" spans="1:7" ht="30">
      <c r="A333" s="120" t="s">
        <v>244</v>
      </c>
      <c r="B333" s="121" t="s">
        <v>580</v>
      </c>
      <c r="C333" s="121">
        <v>600</v>
      </c>
      <c r="D333" s="147"/>
      <c r="E333" s="147"/>
      <c r="F333" s="122">
        <f>F334</f>
        <v>7388.03</v>
      </c>
      <c r="G333" s="114"/>
    </row>
    <row r="334" spans="1:7" ht="15">
      <c r="A334" s="120" t="s">
        <v>495</v>
      </c>
      <c r="B334" s="121" t="s">
        <v>580</v>
      </c>
      <c r="C334" s="121">
        <v>600</v>
      </c>
      <c r="D334" s="147" t="s">
        <v>209</v>
      </c>
      <c r="E334" s="147"/>
      <c r="F334" s="122">
        <f>F335</f>
        <v>7388.03</v>
      </c>
      <c r="G334" s="114"/>
    </row>
    <row r="335" spans="1:7" ht="15">
      <c r="A335" s="120" t="s">
        <v>579</v>
      </c>
      <c r="B335" s="121" t="s">
        <v>580</v>
      </c>
      <c r="C335" s="121">
        <v>600</v>
      </c>
      <c r="D335" s="147" t="s">
        <v>209</v>
      </c>
      <c r="E335" s="147" t="s">
        <v>209</v>
      </c>
      <c r="F335" s="122">
        <v>7388.03</v>
      </c>
      <c r="G335" s="114"/>
    </row>
    <row r="336" spans="1:7" ht="42.75">
      <c r="A336" s="125" t="s">
        <v>451</v>
      </c>
      <c r="B336" s="118" t="s">
        <v>581</v>
      </c>
      <c r="C336" s="118"/>
      <c r="D336" s="146"/>
      <c r="E336" s="146"/>
      <c r="F336" s="119">
        <f>F337+F343</f>
        <v>700</v>
      </c>
      <c r="G336" s="114"/>
    </row>
    <row r="337" spans="1:7" ht="30">
      <c r="A337" s="120" t="s">
        <v>313</v>
      </c>
      <c r="B337" s="121" t="s">
        <v>582</v>
      </c>
      <c r="C337" s="121"/>
      <c r="D337" s="147"/>
      <c r="E337" s="147"/>
      <c r="F337" s="122"/>
      <c r="G337" s="114"/>
    </row>
    <row r="338" spans="1:7" ht="45">
      <c r="A338" s="120" t="s">
        <v>314</v>
      </c>
      <c r="B338" s="121" t="s">
        <v>583</v>
      </c>
      <c r="C338" s="121"/>
      <c r="D338" s="147"/>
      <c r="E338" s="147"/>
      <c r="F338" s="122"/>
      <c r="G338" s="114"/>
    </row>
    <row r="339" spans="1:7" ht="30">
      <c r="A339" s="120" t="s">
        <v>231</v>
      </c>
      <c r="B339" s="121" t="s">
        <v>583</v>
      </c>
      <c r="C339" s="121">
        <v>200</v>
      </c>
      <c r="D339" s="147"/>
      <c r="E339" s="147"/>
      <c r="F339" s="122"/>
      <c r="G339" s="114"/>
    </row>
    <row r="340" spans="1:7" ht="15">
      <c r="A340" s="120" t="s">
        <v>504</v>
      </c>
      <c r="B340" s="121" t="s">
        <v>583</v>
      </c>
      <c r="C340" s="121">
        <v>200</v>
      </c>
      <c r="D340" s="147" t="s">
        <v>187</v>
      </c>
      <c r="E340" s="147"/>
      <c r="F340" s="122"/>
      <c r="G340" s="114"/>
    </row>
    <row r="341" spans="1:7" ht="60">
      <c r="A341" s="120" t="s">
        <v>505</v>
      </c>
      <c r="B341" s="121" t="s">
        <v>583</v>
      </c>
      <c r="C341" s="121">
        <v>200</v>
      </c>
      <c r="D341" s="147" t="s">
        <v>187</v>
      </c>
      <c r="E341" s="147" t="s">
        <v>192</v>
      </c>
      <c r="F341" s="122"/>
      <c r="G341" s="114"/>
    </row>
    <row r="342" spans="1:7" ht="45">
      <c r="A342" s="123" t="s">
        <v>318</v>
      </c>
      <c r="B342" s="121" t="s">
        <v>584</v>
      </c>
      <c r="C342" s="121">
        <v>200</v>
      </c>
      <c r="D342" s="147" t="s">
        <v>187</v>
      </c>
      <c r="E342" s="147" t="s">
        <v>194</v>
      </c>
      <c r="F342" s="122"/>
      <c r="G342" s="114"/>
    </row>
    <row r="343" spans="1:7" ht="30">
      <c r="A343" s="120" t="s">
        <v>658</v>
      </c>
      <c r="B343" s="121" t="s">
        <v>933</v>
      </c>
      <c r="C343" s="121"/>
      <c r="D343" s="147"/>
      <c r="E343" s="147"/>
      <c r="F343" s="122">
        <f>F344</f>
        <v>700</v>
      </c>
      <c r="G343" s="114"/>
    </row>
    <row r="344" spans="1:7" ht="15">
      <c r="A344" s="123" t="s">
        <v>232</v>
      </c>
      <c r="B344" s="121" t="s">
        <v>933</v>
      </c>
      <c r="C344" s="121">
        <v>800</v>
      </c>
      <c r="D344" s="147"/>
      <c r="E344" s="147"/>
      <c r="F344" s="122">
        <f>F345</f>
        <v>700</v>
      </c>
      <c r="G344" s="114"/>
    </row>
    <row r="345" spans="1:7" ht="15">
      <c r="A345" s="120" t="s">
        <v>934</v>
      </c>
      <c r="B345" s="121" t="s">
        <v>933</v>
      </c>
      <c r="C345" s="121">
        <v>800</v>
      </c>
      <c r="D345" s="147" t="s">
        <v>226</v>
      </c>
      <c r="E345" s="147"/>
      <c r="F345" s="122">
        <f>F346</f>
        <v>700</v>
      </c>
      <c r="G345" s="114"/>
    </row>
    <row r="346" spans="1:7" ht="15">
      <c r="A346" s="123" t="s">
        <v>227</v>
      </c>
      <c r="B346" s="121" t="s">
        <v>933</v>
      </c>
      <c r="C346" s="121">
        <v>800</v>
      </c>
      <c r="D346" s="147" t="s">
        <v>226</v>
      </c>
      <c r="E346" s="147" t="s">
        <v>187</v>
      </c>
      <c r="F346" s="122">
        <v>700</v>
      </c>
      <c r="G346" s="114"/>
    </row>
    <row r="347" spans="1:7" ht="28.5">
      <c r="A347" s="125" t="s">
        <v>841</v>
      </c>
      <c r="B347" s="118" t="s">
        <v>935</v>
      </c>
      <c r="C347" s="118"/>
      <c r="D347" s="146"/>
      <c r="E347" s="146"/>
      <c r="F347" s="119">
        <f>F348+F357</f>
        <v>0</v>
      </c>
      <c r="G347" s="114"/>
    </row>
    <row r="348" spans="1:7" ht="45">
      <c r="A348" s="123" t="s">
        <v>936</v>
      </c>
      <c r="B348" s="121" t="s">
        <v>937</v>
      </c>
      <c r="C348" s="121"/>
      <c r="D348" s="147"/>
      <c r="E348" s="147"/>
      <c r="F348" s="122">
        <f>F349+F353</f>
        <v>0</v>
      </c>
      <c r="G348" s="114"/>
    </row>
    <row r="349" spans="1:7" ht="45">
      <c r="A349" s="123" t="s">
        <v>871</v>
      </c>
      <c r="B349" s="121" t="s">
        <v>938</v>
      </c>
      <c r="C349" s="121"/>
      <c r="D349" s="147"/>
      <c r="E349" s="147"/>
      <c r="F349" s="122">
        <f>F350</f>
        <v>0</v>
      </c>
      <c r="G349" s="114"/>
    </row>
    <row r="350" spans="1:7" ht="15">
      <c r="A350" s="123" t="s">
        <v>242</v>
      </c>
      <c r="B350" s="121" t="s">
        <v>938</v>
      </c>
      <c r="C350" s="121">
        <v>300</v>
      </c>
      <c r="D350" s="147"/>
      <c r="E350" s="147"/>
      <c r="F350" s="122">
        <f>F351</f>
        <v>0</v>
      </c>
      <c r="G350" s="114"/>
    </row>
    <row r="351" spans="1:7" ht="15">
      <c r="A351" s="123" t="s">
        <v>524</v>
      </c>
      <c r="B351" s="121" t="s">
        <v>938</v>
      </c>
      <c r="C351" s="121">
        <v>300</v>
      </c>
      <c r="D351" s="147" t="s">
        <v>642</v>
      </c>
      <c r="E351" s="147"/>
      <c r="F351" s="122">
        <f>F352</f>
        <v>0</v>
      </c>
      <c r="G351" s="114"/>
    </row>
    <row r="352" spans="1:7" ht="15">
      <c r="A352" s="123" t="s">
        <v>222</v>
      </c>
      <c r="B352" s="121" t="s">
        <v>938</v>
      </c>
      <c r="C352" s="121">
        <v>300</v>
      </c>
      <c r="D352" s="147" t="s">
        <v>642</v>
      </c>
      <c r="E352" s="147" t="s">
        <v>190</v>
      </c>
      <c r="F352" s="122"/>
      <c r="G352" s="114"/>
    </row>
    <row r="353" spans="1:7" ht="45">
      <c r="A353" s="245" t="s">
        <v>939</v>
      </c>
      <c r="B353" s="121" t="s">
        <v>940</v>
      </c>
      <c r="C353" s="121"/>
      <c r="D353" s="147"/>
      <c r="E353" s="147"/>
      <c r="F353" s="122">
        <f>F354</f>
        <v>0</v>
      </c>
      <c r="G353" s="114"/>
    </row>
    <row r="354" spans="1:7" ht="15">
      <c r="A354" s="123" t="s">
        <v>242</v>
      </c>
      <c r="B354" s="121" t="s">
        <v>940</v>
      </c>
      <c r="C354" s="121">
        <v>300</v>
      </c>
      <c r="D354" s="147"/>
      <c r="E354" s="147"/>
      <c r="F354" s="122">
        <f>F355</f>
        <v>0</v>
      </c>
      <c r="G354" s="114"/>
    </row>
    <row r="355" spans="1:7" ht="15">
      <c r="A355" s="123" t="s">
        <v>524</v>
      </c>
      <c r="B355" s="121" t="s">
        <v>940</v>
      </c>
      <c r="C355" s="121">
        <v>300</v>
      </c>
      <c r="D355" s="147" t="s">
        <v>642</v>
      </c>
      <c r="E355" s="147"/>
      <c r="F355" s="122">
        <f>F356</f>
        <v>0</v>
      </c>
      <c r="G355" s="114"/>
    </row>
    <row r="356" spans="1:7" ht="15">
      <c r="A356" s="123" t="s">
        <v>222</v>
      </c>
      <c r="B356" s="121" t="s">
        <v>940</v>
      </c>
      <c r="C356" s="121">
        <v>300</v>
      </c>
      <c r="D356" s="147" t="s">
        <v>642</v>
      </c>
      <c r="E356" s="147" t="s">
        <v>190</v>
      </c>
      <c r="F356" s="122"/>
      <c r="G356" s="114"/>
    </row>
    <row r="357" spans="1:7" ht="30">
      <c r="A357" s="123" t="s">
        <v>941</v>
      </c>
      <c r="B357" s="121" t="s">
        <v>942</v>
      </c>
      <c r="C357" s="121"/>
      <c r="D357" s="147"/>
      <c r="E357" s="147"/>
      <c r="F357" s="122">
        <f>F358+F362</f>
        <v>0</v>
      </c>
      <c r="G357" s="114"/>
    </row>
    <row r="358" spans="1:7" ht="45">
      <c r="A358" s="245" t="s">
        <v>846</v>
      </c>
      <c r="B358" s="121" t="s">
        <v>943</v>
      </c>
      <c r="C358" s="121"/>
      <c r="D358" s="147"/>
      <c r="E358" s="147"/>
      <c r="F358" s="122">
        <f>F359</f>
        <v>0</v>
      </c>
      <c r="G358" s="114"/>
    </row>
    <row r="359" spans="1:7" ht="45">
      <c r="A359" s="123" t="s">
        <v>944</v>
      </c>
      <c r="B359" s="121" t="s">
        <v>943</v>
      </c>
      <c r="C359" s="121">
        <v>400</v>
      </c>
      <c r="D359" s="147"/>
      <c r="E359" s="147"/>
      <c r="F359" s="122">
        <f>F360</f>
        <v>0</v>
      </c>
      <c r="G359" s="114"/>
    </row>
    <row r="360" spans="1:7" ht="15">
      <c r="A360" s="123" t="s">
        <v>585</v>
      </c>
      <c r="B360" s="121" t="s">
        <v>943</v>
      </c>
      <c r="C360" s="121">
        <v>400</v>
      </c>
      <c r="D360" s="147" t="s">
        <v>192</v>
      </c>
      <c r="E360" s="147"/>
      <c r="F360" s="122">
        <f>F361</f>
        <v>0</v>
      </c>
      <c r="G360" s="114"/>
    </row>
    <row r="361" spans="1:7" ht="15">
      <c r="A361" s="123" t="s">
        <v>593</v>
      </c>
      <c r="B361" s="121" t="s">
        <v>943</v>
      </c>
      <c r="C361" s="121">
        <v>400</v>
      </c>
      <c r="D361" s="147" t="s">
        <v>192</v>
      </c>
      <c r="E361" s="147" t="s">
        <v>193</v>
      </c>
      <c r="F361" s="122"/>
      <c r="G361" s="114"/>
    </row>
    <row r="362" spans="1:7" ht="45">
      <c r="A362" s="245" t="s">
        <v>939</v>
      </c>
      <c r="B362" s="121" t="s">
        <v>945</v>
      </c>
      <c r="C362" s="121"/>
      <c r="D362" s="147"/>
      <c r="E362" s="147"/>
      <c r="F362" s="122">
        <f>F363+F366</f>
        <v>0</v>
      </c>
      <c r="G362" s="114"/>
    </row>
    <row r="363" spans="1:7" ht="45">
      <c r="A363" s="123" t="s">
        <v>944</v>
      </c>
      <c r="B363" s="121" t="s">
        <v>945</v>
      </c>
      <c r="C363" s="121">
        <v>400</v>
      </c>
      <c r="D363" s="147"/>
      <c r="E363" s="147"/>
      <c r="F363" s="122">
        <f>F364</f>
        <v>0</v>
      </c>
      <c r="G363" s="114"/>
    </row>
    <row r="364" spans="1:7" ht="15">
      <c r="A364" s="123" t="s">
        <v>585</v>
      </c>
      <c r="B364" s="121" t="s">
        <v>945</v>
      </c>
      <c r="C364" s="121">
        <v>400</v>
      </c>
      <c r="D364" s="147" t="s">
        <v>192</v>
      </c>
      <c r="E364" s="147"/>
      <c r="F364" s="122">
        <f>F365</f>
        <v>0</v>
      </c>
      <c r="G364" s="114"/>
    </row>
    <row r="365" spans="1:7" ht="15">
      <c r="A365" s="123" t="s">
        <v>593</v>
      </c>
      <c r="B365" s="121" t="s">
        <v>945</v>
      </c>
      <c r="C365" s="121">
        <v>400</v>
      </c>
      <c r="D365" s="147" t="s">
        <v>192</v>
      </c>
      <c r="E365" s="147" t="s">
        <v>193</v>
      </c>
      <c r="F365" s="122"/>
      <c r="G365" s="114"/>
    </row>
    <row r="366" spans="1:7" ht="30">
      <c r="A366" s="120" t="s">
        <v>244</v>
      </c>
      <c r="B366" s="121" t="s">
        <v>945</v>
      </c>
      <c r="C366" s="121">
        <v>600</v>
      </c>
      <c r="D366" s="147"/>
      <c r="E366" s="147"/>
      <c r="F366" s="122">
        <f>F367</f>
        <v>0</v>
      </c>
      <c r="G366" s="114"/>
    </row>
    <row r="367" spans="1:7" ht="15">
      <c r="A367" s="123" t="s">
        <v>585</v>
      </c>
      <c r="B367" s="121" t="s">
        <v>945</v>
      </c>
      <c r="C367" s="121">
        <v>600</v>
      </c>
      <c r="D367" s="147" t="s">
        <v>192</v>
      </c>
      <c r="E367" s="147"/>
      <c r="F367" s="122">
        <f>F368</f>
        <v>0</v>
      </c>
      <c r="G367" s="114"/>
    </row>
    <row r="368" spans="1:7" ht="15">
      <c r="A368" s="123" t="s">
        <v>593</v>
      </c>
      <c r="B368" s="121" t="s">
        <v>945</v>
      </c>
      <c r="C368" s="121">
        <v>600</v>
      </c>
      <c r="D368" s="147" t="s">
        <v>192</v>
      </c>
      <c r="E368" s="147" t="s">
        <v>193</v>
      </c>
      <c r="F368" s="122"/>
      <c r="G368" s="114"/>
    </row>
    <row r="369" spans="1:7" ht="15">
      <c r="A369" s="125" t="s">
        <v>862</v>
      </c>
      <c r="B369" s="118" t="s">
        <v>946</v>
      </c>
      <c r="C369" s="118"/>
      <c r="D369" s="146"/>
      <c r="E369" s="146"/>
      <c r="F369" s="119">
        <f>F370</f>
        <v>0</v>
      </c>
      <c r="G369" s="114"/>
    </row>
    <row r="370" spans="1:7" ht="30">
      <c r="A370" s="120" t="s">
        <v>231</v>
      </c>
      <c r="B370" s="121" t="s">
        <v>946</v>
      </c>
      <c r="C370" s="121">
        <v>200</v>
      </c>
      <c r="D370" s="147"/>
      <c r="E370" s="147"/>
      <c r="F370" s="122">
        <f>F371</f>
        <v>0</v>
      </c>
      <c r="G370" s="114"/>
    </row>
    <row r="371" spans="1:7" ht="15">
      <c r="A371" s="124" t="s">
        <v>344</v>
      </c>
      <c r="B371" s="121" t="s">
        <v>946</v>
      </c>
      <c r="C371" s="121">
        <v>200</v>
      </c>
      <c r="D371" s="147" t="s">
        <v>193</v>
      </c>
      <c r="E371" s="147"/>
      <c r="F371" s="122">
        <f>F372</f>
        <v>0</v>
      </c>
      <c r="G371" s="114"/>
    </row>
    <row r="372" spans="1:7" ht="15">
      <c r="A372" s="124" t="s">
        <v>205</v>
      </c>
      <c r="B372" s="121" t="s">
        <v>946</v>
      </c>
      <c r="C372" s="121">
        <v>200</v>
      </c>
      <c r="D372" s="147" t="s">
        <v>193</v>
      </c>
      <c r="E372" s="147" t="s">
        <v>187</v>
      </c>
      <c r="F372" s="122">
        <v>0</v>
      </c>
      <c r="G372" s="114"/>
    </row>
    <row r="373" spans="1:7" ht="57">
      <c r="A373" s="117" t="s">
        <v>851</v>
      </c>
      <c r="B373" s="118" t="s">
        <v>947</v>
      </c>
      <c r="C373" s="118"/>
      <c r="D373" s="146"/>
      <c r="E373" s="146"/>
      <c r="F373" s="119">
        <f>F374</f>
        <v>15040.4</v>
      </c>
      <c r="G373" s="114"/>
    </row>
    <row r="374" spans="1:7" ht="30">
      <c r="A374" s="120" t="s">
        <v>342</v>
      </c>
      <c r="B374" s="121" t="s">
        <v>947</v>
      </c>
      <c r="C374" s="121"/>
      <c r="D374" s="147"/>
      <c r="E374" s="147"/>
      <c r="F374" s="122">
        <f>F375</f>
        <v>15040.4</v>
      </c>
      <c r="G374" s="114"/>
    </row>
    <row r="375" spans="1:7" ht="15">
      <c r="A375" s="120" t="s">
        <v>343</v>
      </c>
      <c r="B375" s="121" t="s">
        <v>947</v>
      </c>
      <c r="C375" s="121"/>
      <c r="D375" s="147"/>
      <c r="E375" s="147"/>
      <c r="F375" s="122">
        <f>F376</f>
        <v>15040.4</v>
      </c>
      <c r="G375" s="114"/>
    </row>
    <row r="376" spans="1:7" ht="30">
      <c r="A376" s="120" t="s">
        <v>231</v>
      </c>
      <c r="B376" s="121" t="s">
        <v>947</v>
      </c>
      <c r="C376" s="121">
        <v>200</v>
      </c>
      <c r="D376" s="147"/>
      <c r="E376" s="147"/>
      <c r="F376" s="122">
        <f>F377</f>
        <v>15040.4</v>
      </c>
      <c r="G376" s="114"/>
    </row>
    <row r="377" spans="1:7" ht="15">
      <c r="A377" s="120" t="s">
        <v>585</v>
      </c>
      <c r="B377" s="121" t="s">
        <v>947</v>
      </c>
      <c r="C377" s="121">
        <v>200</v>
      </c>
      <c r="D377" s="147" t="s">
        <v>192</v>
      </c>
      <c r="E377" s="147"/>
      <c r="F377" s="122">
        <f>F378</f>
        <v>15040.4</v>
      </c>
      <c r="G377" s="114"/>
    </row>
    <row r="378" spans="1:7" ht="15">
      <c r="A378" s="120" t="s">
        <v>234</v>
      </c>
      <c r="B378" s="121" t="s">
        <v>947</v>
      </c>
      <c r="C378" s="121">
        <v>200</v>
      </c>
      <c r="D378" s="147" t="s">
        <v>192</v>
      </c>
      <c r="E378" s="147" t="s">
        <v>202</v>
      </c>
      <c r="F378" s="122">
        <v>15040.4</v>
      </c>
      <c r="G378" s="114"/>
    </row>
    <row r="379" spans="1:7" ht="28.5">
      <c r="A379" s="180" t="s">
        <v>761</v>
      </c>
      <c r="B379" s="118" t="s">
        <v>948</v>
      </c>
      <c r="C379" s="118"/>
      <c r="D379" s="146"/>
      <c r="E379" s="146"/>
      <c r="F379" s="119">
        <f aca="true" t="shared" si="3" ref="F379:F384">F380</f>
        <v>1.8</v>
      </c>
      <c r="G379" s="114"/>
    </row>
    <row r="380" spans="1:7" ht="45">
      <c r="A380" s="124" t="s">
        <v>762</v>
      </c>
      <c r="B380" s="121" t="s">
        <v>949</v>
      </c>
      <c r="C380" s="121"/>
      <c r="D380" s="147"/>
      <c r="E380" s="147"/>
      <c r="F380" s="122">
        <f t="shared" si="3"/>
        <v>1.8</v>
      </c>
      <c r="G380" s="114"/>
    </row>
    <row r="381" spans="1:7" ht="45">
      <c r="A381" s="124" t="s">
        <v>950</v>
      </c>
      <c r="B381" s="121" t="s">
        <v>951</v>
      </c>
      <c r="C381" s="121"/>
      <c r="D381" s="147"/>
      <c r="E381" s="147"/>
      <c r="F381" s="122">
        <f t="shared" si="3"/>
        <v>1.8</v>
      </c>
      <c r="G381" s="114"/>
    </row>
    <row r="382" spans="1:7" ht="75">
      <c r="A382" s="124" t="s">
        <v>763</v>
      </c>
      <c r="B382" s="121" t="s">
        <v>952</v>
      </c>
      <c r="C382" s="121"/>
      <c r="D382" s="147"/>
      <c r="E382" s="147"/>
      <c r="F382" s="122">
        <f t="shared" si="3"/>
        <v>1.8</v>
      </c>
      <c r="G382" s="114"/>
    </row>
    <row r="383" spans="1:7" ht="75">
      <c r="A383" s="124" t="s">
        <v>230</v>
      </c>
      <c r="B383" s="121" t="s">
        <v>952</v>
      </c>
      <c r="C383" s="121">
        <v>100</v>
      </c>
      <c r="D383" s="147"/>
      <c r="E383" s="147"/>
      <c r="F383" s="122">
        <f t="shared" si="3"/>
        <v>1.8</v>
      </c>
      <c r="G383" s="114"/>
    </row>
    <row r="384" spans="1:7" ht="15">
      <c r="A384" s="120" t="s">
        <v>585</v>
      </c>
      <c r="B384" s="121" t="s">
        <v>952</v>
      </c>
      <c r="C384" s="121">
        <v>100</v>
      </c>
      <c r="D384" s="147" t="s">
        <v>192</v>
      </c>
      <c r="E384" s="147"/>
      <c r="F384" s="122">
        <f t="shared" si="3"/>
        <v>1.8</v>
      </c>
      <c r="G384" s="114"/>
    </row>
    <row r="385" spans="1:7" ht="15">
      <c r="A385" s="120" t="s">
        <v>774</v>
      </c>
      <c r="B385" s="121" t="s">
        <v>952</v>
      </c>
      <c r="C385" s="121">
        <v>100</v>
      </c>
      <c r="D385" s="147" t="s">
        <v>192</v>
      </c>
      <c r="E385" s="147" t="s">
        <v>226</v>
      </c>
      <c r="F385" s="122">
        <v>1.8</v>
      </c>
      <c r="G385" s="114"/>
    </row>
    <row r="386" spans="1:7" ht="42.75">
      <c r="A386" s="125" t="s">
        <v>831</v>
      </c>
      <c r="B386" s="118" t="s">
        <v>586</v>
      </c>
      <c r="C386" s="118"/>
      <c r="D386" s="146"/>
      <c r="E386" s="146"/>
      <c r="F386" s="119">
        <f>F387</f>
        <v>50</v>
      </c>
      <c r="G386" s="114"/>
    </row>
    <row r="387" spans="1:7" ht="60">
      <c r="A387" s="120" t="s">
        <v>311</v>
      </c>
      <c r="B387" s="121" t="s">
        <v>587</v>
      </c>
      <c r="C387" s="121"/>
      <c r="D387" s="147"/>
      <c r="E387" s="147"/>
      <c r="F387" s="122">
        <f>F388</f>
        <v>50</v>
      </c>
      <c r="G387" s="114"/>
    </row>
    <row r="388" spans="1:7" ht="15">
      <c r="A388" s="120" t="s">
        <v>312</v>
      </c>
      <c r="B388" s="121" t="s">
        <v>588</v>
      </c>
      <c r="C388" s="121"/>
      <c r="D388" s="147"/>
      <c r="E388" s="147"/>
      <c r="F388" s="122">
        <f>F389</f>
        <v>50</v>
      </c>
      <c r="G388" s="114"/>
    </row>
    <row r="389" spans="1:7" ht="30">
      <c r="A389" s="120" t="s">
        <v>231</v>
      </c>
      <c r="B389" s="121" t="s">
        <v>588</v>
      </c>
      <c r="C389" s="121">
        <v>200</v>
      </c>
      <c r="D389" s="147"/>
      <c r="E389" s="147"/>
      <c r="F389" s="122">
        <f>F390</f>
        <v>50</v>
      </c>
      <c r="G389" s="114"/>
    </row>
    <row r="390" spans="1:7" ht="15">
      <c r="A390" s="120" t="s">
        <v>504</v>
      </c>
      <c r="B390" s="121" t="s">
        <v>588</v>
      </c>
      <c r="C390" s="121">
        <v>200</v>
      </c>
      <c r="D390" s="147" t="s">
        <v>187</v>
      </c>
      <c r="E390" s="147"/>
      <c r="F390" s="122">
        <f>F391</f>
        <v>50</v>
      </c>
      <c r="G390" s="114"/>
    </row>
    <row r="391" spans="1:7" ht="15">
      <c r="A391" s="120" t="s">
        <v>195</v>
      </c>
      <c r="B391" s="121" t="s">
        <v>588</v>
      </c>
      <c r="C391" s="121">
        <v>200</v>
      </c>
      <c r="D391" s="147" t="s">
        <v>187</v>
      </c>
      <c r="E391" s="147" t="s">
        <v>192</v>
      </c>
      <c r="F391" s="122">
        <v>50</v>
      </c>
      <c r="G391" s="114"/>
    </row>
    <row r="392" spans="1:7" ht="42.75">
      <c r="A392" s="117" t="s">
        <v>339</v>
      </c>
      <c r="B392" s="118" t="s">
        <v>589</v>
      </c>
      <c r="C392" s="118"/>
      <c r="D392" s="146"/>
      <c r="E392" s="146"/>
      <c r="F392" s="119">
        <f>F393</f>
        <v>4037.9</v>
      </c>
      <c r="G392" s="114"/>
    </row>
    <row r="393" spans="1:7" ht="45">
      <c r="A393" s="120" t="s">
        <v>340</v>
      </c>
      <c r="B393" s="121" t="s">
        <v>590</v>
      </c>
      <c r="C393" s="121"/>
      <c r="D393" s="147"/>
      <c r="E393" s="147"/>
      <c r="F393" s="122">
        <f>F394</f>
        <v>4037.9</v>
      </c>
      <c r="G393" s="114"/>
    </row>
    <row r="394" spans="1:7" ht="90">
      <c r="A394" s="120" t="s">
        <v>591</v>
      </c>
      <c r="B394" s="121" t="s">
        <v>592</v>
      </c>
      <c r="C394" s="121"/>
      <c r="D394" s="147"/>
      <c r="E394" s="147"/>
      <c r="F394" s="122">
        <f>F395</f>
        <v>4037.9</v>
      </c>
      <c r="G394" s="114"/>
    </row>
    <row r="395" spans="1:7" ht="30">
      <c r="A395" s="120" t="s">
        <v>231</v>
      </c>
      <c r="B395" s="121" t="s">
        <v>592</v>
      </c>
      <c r="C395" s="121">
        <v>200</v>
      </c>
      <c r="D395" s="147"/>
      <c r="E395" s="147"/>
      <c r="F395" s="122">
        <f>F396</f>
        <v>4037.9</v>
      </c>
      <c r="G395" s="114"/>
    </row>
    <row r="396" spans="1:7" ht="15">
      <c r="A396" s="120" t="s">
        <v>585</v>
      </c>
      <c r="B396" s="121" t="s">
        <v>592</v>
      </c>
      <c r="C396" s="121">
        <v>200</v>
      </c>
      <c r="D396" s="147" t="s">
        <v>192</v>
      </c>
      <c r="E396" s="147"/>
      <c r="F396" s="122">
        <f>F397</f>
        <v>4037.9</v>
      </c>
      <c r="G396" s="114"/>
    </row>
    <row r="397" spans="1:7" ht="15">
      <c r="A397" s="120" t="s">
        <v>593</v>
      </c>
      <c r="B397" s="121" t="s">
        <v>592</v>
      </c>
      <c r="C397" s="121">
        <v>200</v>
      </c>
      <c r="D397" s="147" t="s">
        <v>192</v>
      </c>
      <c r="E397" s="147" t="s">
        <v>193</v>
      </c>
      <c r="F397" s="122">
        <v>4037.9</v>
      </c>
      <c r="G397" s="114"/>
    </row>
    <row r="398" spans="1:7" ht="15">
      <c r="A398" s="117" t="s">
        <v>305</v>
      </c>
      <c r="B398" s="118" t="s">
        <v>594</v>
      </c>
      <c r="C398" s="118"/>
      <c r="D398" s="146"/>
      <c r="E398" s="146"/>
      <c r="F398" s="119">
        <f>F399+F403+F431+F486+F499+F503++F522+F534++F538+F546+F569+F573+F577+F435+F526+F427+F439+F482+F530+F542+F556</f>
        <v>71240.44999999998</v>
      </c>
      <c r="G398" s="114"/>
    </row>
    <row r="399" spans="1:7" ht="15">
      <c r="A399" s="123" t="s">
        <v>306</v>
      </c>
      <c r="B399" s="121" t="s">
        <v>595</v>
      </c>
      <c r="C399" s="121"/>
      <c r="D399" s="147"/>
      <c r="E399" s="147"/>
      <c r="F399" s="122">
        <f>F400</f>
        <v>1190.3</v>
      </c>
      <c r="G399" s="114"/>
    </row>
    <row r="400" spans="1:7" ht="75">
      <c r="A400" s="120" t="s">
        <v>230</v>
      </c>
      <c r="B400" s="121" t="s">
        <v>595</v>
      </c>
      <c r="C400" s="121">
        <v>100</v>
      </c>
      <c r="D400" s="147"/>
      <c r="E400" s="147"/>
      <c r="F400" s="122">
        <f>F401</f>
        <v>1190.3</v>
      </c>
      <c r="G400" s="114"/>
    </row>
    <row r="401" spans="1:7" ht="15">
      <c r="A401" s="120" t="s">
        <v>504</v>
      </c>
      <c r="B401" s="121" t="s">
        <v>595</v>
      </c>
      <c r="C401" s="121">
        <v>100</v>
      </c>
      <c r="D401" s="147" t="s">
        <v>187</v>
      </c>
      <c r="E401" s="147"/>
      <c r="F401" s="122">
        <f>F402</f>
        <v>1190.3</v>
      </c>
      <c r="G401" s="114"/>
    </row>
    <row r="402" spans="1:7" ht="45">
      <c r="A402" s="120" t="s">
        <v>304</v>
      </c>
      <c r="B402" s="121" t="s">
        <v>595</v>
      </c>
      <c r="C402" s="121">
        <v>100</v>
      </c>
      <c r="D402" s="147" t="s">
        <v>187</v>
      </c>
      <c r="E402" s="147" t="s">
        <v>188</v>
      </c>
      <c r="F402" s="122">
        <v>1190.3</v>
      </c>
      <c r="G402" s="114"/>
    </row>
    <row r="403" spans="1:7" ht="15">
      <c r="A403" s="120" t="s">
        <v>191</v>
      </c>
      <c r="B403" s="121" t="s">
        <v>596</v>
      </c>
      <c r="C403" s="121"/>
      <c r="D403" s="147"/>
      <c r="E403" s="147"/>
      <c r="F403" s="122">
        <f>F404+F410+F421+F416</f>
        <v>21840.750000000004</v>
      </c>
      <c r="G403" s="114"/>
    </row>
    <row r="404" spans="1:7" ht="75">
      <c r="A404" s="120" t="s">
        <v>230</v>
      </c>
      <c r="B404" s="121" t="s">
        <v>596</v>
      </c>
      <c r="C404" s="121">
        <v>100</v>
      </c>
      <c r="D404" s="147"/>
      <c r="E404" s="147"/>
      <c r="F404" s="122">
        <f>F405</f>
        <v>15151.220000000001</v>
      </c>
      <c r="G404" s="114"/>
    </row>
    <row r="405" spans="1:7" ht="15">
      <c r="A405" s="120" t="s">
        <v>504</v>
      </c>
      <c r="B405" s="121" t="s">
        <v>596</v>
      </c>
      <c r="C405" s="121">
        <v>100</v>
      </c>
      <c r="D405" s="147" t="s">
        <v>187</v>
      </c>
      <c r="E405" s="147"/>
      <c r="F405" s="122">
        <f>F406+F407+F408+F409</f>
        <v>15151.220000000001</v>
      </c>
      <c r="G405" s="114"/>
    </row>
    <row r="406" spans="1:7" ht="45">
      <c r="A406" s="120" t="s">
        <v>308</v>
      </c>
      <c r="B406" s="121" t="s">
        <v>596</v>
      </c>
      <c r="C406" s="121">
        <v>100</v>
      </c>
      <c r="D406" s="147" t="s">
        <v>187</v>
      </c>
      <c r="E406" s="147" t="s">
        <v>190</v>
      </c>
      <c r="F406" s="122">
        <v>2705.06</v>
      </c>
      <c r="G406" s="114"/>
    </row>
    <row r="407" spans="1:7" ht="60">
      <c r="A407" s="120" t="s">
        <v>505</v>
      </c>
      <c r="B407" s="121" t="s">
        <v>596</v>
      </c>
      <c r="C407" s="121">
        <v>100</v>
      </c>
      <c r="D407" s="147" t="s">
        <v>187</v>
      </c>
      <c r="E407" s="147" t="s">
        <v>192</v>
      </c>
      <c r="F407" s="122">
        <v>8251.41</v>
      </c>
      <c r="G407" s="114"/>
    </row>
    <row r="408" spans="1:7" ht="45">
      <c r="A408" s="123" t="s">
        <v>318</v>
      </c>
      <c r="B408" s="121" t="s">
        <v>596</v>
      </c>
      <c r="C408" s="121">
        <v>100</v>
      </c>
      <c r="D408" s="147" t="s">
        <v>187</v>
      </c>
      <c r="E408" s="147" t="s">
        <v>194</v>
      </c>
      <c r="F408" s="122">
        <v>2833.8</v>
      </c>
      <c r="G408" s="114"/>
    </row>
    <row r="409" spans="1:7" ht="15">
      <c r="A409" s="120" t="s">
        <v>195</v>
      </c>
      <c r="B409" s="121" t="s">
        <v>596</v>
      </c>
      <c r="C409" s="121">
        <v>100</v>
      </c>
      <c r="D409" s="147" t="s">
        <v>187</v>
      </c>
      <c r="E409" s="147">
        <v>13</v>
      </c>
      <c r="F409" s="122">
        <v>1360.95</v>
      </c>
      <c r="G409" s="114"/>
    </row>
    <row r="410" spans="1:7" ht="30">
      <c r="A410" s="120" t="s">
        <v>231</v>
      </c>
      <c r="B410" s="121" t="s">
        <v>596</v>
      </c>
      <c r="C410" s="121">
        <v>200</v>
      </c>
      <c r="D410" s="147"/>
      <c r="E410" s="147"/>
      <c r="F410" s="122">
        <f>F411</f>
        <v>6392.59</v>
      </c>
      <c r="G410" s="114"/>
    </row>
    <row r="411" spans="1:7" ht="15">
      <c r="A411" s="120" t="s">
        <v>504</v>
      </c>
      <c r="B411" s="121" t="s">
        <v>596</v>
      </c>
      <c r="C411" s="121">
        <v>200</v>
      </c>
      <c r="D411" s="147" t="s">
        <v>187</v>
      </c>
      <c r="E411" s="147"/>
      <c r="F411" s="122">
        <f>F412+F413+F414+F415</f>
        <v>6392.59</v>
      </c>
      <c r="G411" s="114"/>
    </row>
    <row r="412" spans="1:7" ht="45">
      <c r="A412" s="120" t="s">
        <v>308</v>
      </c>
      <c r="B412" s="121" t="s">
        <v>596</v>
      </c>
      <c r="C412" s="121">
        <v>200</v>
      </c>
      <c r="D412" s="147" t="s">
        <v>187</v>
      </c>
      <c r="E412" s="147" t="s">
        <v>190</v>
      </c>
      <c r="F412" s="122">
        <v>1654.88</v>
      </c>
      <c r="G412" s="114"/>
    </row>
    <row r="413" spans="1:7" ht="60">
      <c r="A413" s="120" t="s">
        <v>505</v>
      </c>
      <c r="B413" s="121" t="s">
        <v>596</v>
      </c>
      <c r="C413" s="121">
        <v>200</v>
      </c>
      <c r="D413" s="147" t="s">
        <v>187</v>
      </c>
      <c r="E413" s="147" t="s">
        <v>192</v>
      </c>
      <c r="F413" s="122">
        <v>3655</v>
      </c>
      <c r="G413" s="114"/>
    </row>
    <row r="414" spans="1:7" ht="45">
      <c r="A414" s="123" t="s">
        <v>318</v>
      </c>
      <c r="B414" s="121" t="s">
        <v>596</v>
      </c>
      <c r="C414" s="121">
        <v>200</v>
      </c>
      <c r="D414" s="147" t="s">
        <v>187</v>
      </c>
      <c r="E414" s="147" t="s">
        <v>194</v>
      </c>
      <c r="F414" s="122">
        <v>698.21</v>
      </c>
      <c r="G414" s="114"/>
    </row>
    <row r="415" spans="1:7" ht="15">
      <c r="A415" s="120" t="s">
        <v>195</v>
      </c>
      <c r="B415" s="121" t="s">
        <v>596</v>
      </c>
      <c r="C415" s="121">
        <v>200</v>
      </c>
      <c r="D415" s="147" t="s">
        <v>187</v>
      </c>
      <c r="E415" s="147">
        <v>13</v>
      </c>
      <c r="F415" s="122">
        <v>384.5</v>
      </c>
      <c r="G415" s="114"/>
    </row>
    <row r="416" spans="1:7" ht="15">
      <c r="A416" s="120" t="s">
        <v>242</v>
      </c>
      <c r="B416" s="121" t="s">
        <v>596</v>
      </c>
      <c r="C416" s="121">
        <v>300</v>
      </c>
      <c r="D416" s="147"/>
      <c r="E416" s="147"/>
      <c r="F416" s="122">
        <f>F417</f>
        <v>90.31</v>
      </c>
      <c r="G416" s="114"/>
    </row>
    <row r="417" spans="1:7" ht="15">
      <c r="A417" s="120" t="s">
        <v>504</v>
      </c>
      <c r="B417" s="121" t="s">
        <v>596</v>
      </c>
      <c r="C417" s="121">
        <v>300</v>
      </c>
      <c r="D417" s="147" t="s">
        <v>187</v>
      </c>
      <c r="E417" s="147"/>
      <c r="F417" s="122">
        <f>F420+F418+F419</f>
        <v>90.31</v>
      </c>
      <c r="G417" s="114"/>
    </row>
    <row r="418" spans="1:7" ht="45">
      <c r="A418" s="120" t="s">
        <v>308</v>
      </c>
      <c r="B418" s="121" t="s">
        <v>596</v>
      </c>
      <c r="C418" s="121">
        <v>300</v>
      </c>
      <c r="D418" s="147" t="s">
        <v>187</v>
      </c>
      <c r="E418" s="147" t="s">
        <v>190</v>
      </c>
      <c r="F418" s="122">
        <v>35.35</v>
      </c>
      <c r="G418" s="114"/>
    </row>
    <row r="419" spans="1:7" ht="60">
      <c r="A419" s="120" t="s">
        <v>505</v>
      </c>
      <c r="B419" s="121" t="s">
        <v>596</v>
      </c>
      <c r="C419" s="121">
        <v>300</v>
      </c>
      <c r="D419" s="147" t="s">
        <v>187</v>
      </c>
      <c r="E419" s="147" t="s">
        <v>192</v>
      </c>
      <c r="F419" s="122">
        <v>29.36</v>
      </c>
      <c r="G419" s="114"/>
    </row>
    <row r="420" spans="1:7" ht="15">
      <c r="A420" s="120" t="s">
        <v>195</v>
      </c>
      <c r="B420" s="121" t="s">
        <v>596</v>
      </c>
      <c r="C420" s="121">
        <v>300</v>
      </c>
      <c r="D420" s="147" t="s">
        <v>187</v>
      </c>
      <c r="E420" s="147" t="s">
        <v>197</v>
      </c>
      <c r="F420" s="122">
        <v>25.6</v>
      </c>
      <c r="G420" s="114"/>
    </row>
    <row r="421" spans="1:7" ht="15">
      <c r="A421" s="120" t="s">
        <v>232</v>
      </c>
      <c r="B421" s="121" t="s">
        <v>596</v>
      </c>
      <c r="C421" s="121">
        <v>800</v>
      </c>
      <c r="D421" s="147"/>
      <c r="E421" s="147"/>
      <c r="F421" s="122">
        <f>F422</f>
        <v>206.63</v>
      </c>
      <c r="G421" s="114"/>
    </row>
    <row r="422" spans="1:7" ht="15">
      <c r="A422" s="120" t="s">
        <v>504</v>
      </c>
      <c r="B422" s="121" t="s">
        <v>596</v>
      </c>
      <c r="C422" s="121">
        <v>800</v>
      </c>
      <c r="D422" s="147" t="s">
        <v>187</v>
      </c>
      <c r="E422" s="147"/>
      <c r="F422" s="122">
        <f>F423+F424+F425+F426</f>
        <v>206.63</v>
      </c>
      <c r="G422" s="114"/>
    </row>
    <row r="423" spans="1:7" ht="45">
      <c r="A423" s="120" t="s">
        <v>308</v>
      </c>
      <c r="B423" s="121" t="s">
        <v>596</v>
      </c>
      <c r="C423" s="121">
        <v>800</v>
      </c>
      <c r="D423" s="147" t="s">
        <v>187</v>
      </c>
      <c r="E423" s="147" t="s">
        <v>190</v>
      </c>
      <c r="F423" s="122">
        <v>115.7</v>
      </c>
      <c r="G423" s="114"/>
    </row>
    <row r="424" spans="1:7" ht="60">
      <c r="A424" s="120" t="s">
        <v>505</v>
      </c>
      <c r="B424" s="121" t="s">
        <v>596</v>
      </c>
      <c r="C424" s="121">
        <v>800</v>
      </c>
      <c r="D424" s="147" t="s">
        <v>187</v>
      </c>
      <c r="E424" s="147" t="s">
        <v>192</v>
      </c>
      <c r="F424" s="122">
        <v>74</v>
      </c>
      <c r="G424" s="114"/>
    </row>
    <row r="425" spans="1:7" ht="45">
      <c r="A425" s="123" t="s">
        <v>318</v>
      </c>
      <c r="B425" s="121" t="s">
        <v>596</v>
      </c>
      <c r="C425" s="121">
        <v>800</v>
      </c>
      <c r="D425" s="147" t="s">
        <v>187</v>
      </c>
      <c r="E425" s="147" t="s">
        <v>194</v>
      </c>
      <c r="F425" s="122">
        <v>13.13</v>
      </c>
      <c r="G425" s="114"/>
    </row>
    <row r="426" spans="1:7" ht="15">
      <c r="A426" s="120" t="s">
        <v>195</v>
      </c>
      <c r="B426" s="121" t="s">
        <v>596</v>
      </c>
      <c r="C426" s="121">
        <v>800</v>
      </c>
      <c r="D426" s="147" t="s">
        <v>187</v>
      </c>
      <c r="E426" s="147">
        <v>13</v>
      </c>
      <c r="F426" s="122">
        <v>3.8</v>
      </c>
      <c r="G426" s="114"/>
    </row>
    <row r="427" spans="1:7" ht="30">
      <c r="A427" s="120" t="s">
        <v>953</v>
      </c>
      <c r="B427" s="121" t="s">
        <v>954</v>
      </c>
      <c r="C427" s="121"/>
      <c r="D427" s="147"/>
      <c r="E427" s="147"/>
      <c r="F427" s="122">
        <f>F428</f>
        <v>0</v>
      </c>
      <c r="G427" s="114"/>
    </row>
    <row r="428" spans="1:7" ht="15">
      <c r="A428" s="120" t="s">
        <v>232</v>
      </c>
      <c r="B428" s="121" t="s">
        <v>954</v>
      </c>
      <c r="C428" s="121">
        <v>800</v>
      </c>
      <c r="D428" s="147"/>
      <c r="E428" s="147"/>
      <c r="F428" s="122">
        <f>F429</f>
        <v>0</v>
      </c>
      <c r="G428" s="114"/>
    </row>
    <row r="429" spans="1:7" ht="15">
      <c r="A429" s="120" t="s">
        <v>585</v>
      </c>
      <c r="B429" s="121" t="s">
        <v>954</v>
      </c>
      <c r="C429" s="121">
        <v>800</v>
      </c>
      <c r="D429" s="147" t="s">
        <v>192</v>
      </c>
      <c r="E429" s="147"/>
      <c r="F429" s="122">
        <f>F430</f>
        <v>0</v>
      </c>
      <c r="G429" s="114"/>
    </row>
    <row r="430" spans="1:7" ht="15">
      <c r="A430" s="120" t="s">
        <v>848</v>
      </c>
      <c r="B430" s="121" t="s">
        <v>954</v>
      </c>
      <c r="C430" s="121">
        <v>800</v>
      </c>
      <c r="D430" s="147" t="s">
        <v>192</v>
      </c>
      <c r="E430" s="147" t="s">
        <v>216</v>
      </c>
      <c r="F430" s="122"/>
      <c r="G430" s="114"/>
    </row>
    <row r="431" spans="1:7" ht="30">
      <c r="A431" s="120" t="s">
        <v>597</v>
      </c>
      <c r="B431" s="121" t="s">
        <v>598</v>
      </c>
      <c r="C431" s="121"/>
      <c r="D431" s="147"/>
      <c r="E431" s="147"/>
      <c r="F431" s="122">
        <f>F432</f>
        <v>462.6</v>
      </c>
      <c r="G431" s="114"/>
    </row>
    <row r="432" spans="1:7" ht="15">
      <c r="A432" s="120" t="s">
        <v>232</v>
      </c>
      <c r="B432" s="121" t="s">
        <v>598</v>
      </c>
      <c r="C432" s="121">
        <v>800</v>
      </c>
      <c r="D432" s="147"/>
      <c r="E432" s="147"/>
      <c r="F432" s="122">
        <f>F433</f>
        <v>462.6</v>
      </c>
      <c r="G432" s="114"/>
    </row>
    <row r="433" spans="1:7" ht="15">
      <c r="A433" s="120" t="s">
        <v>504</v>
      </c>
      <c r="B433" s="121" t="s">
        <v>598</v>
      </c>
      <c r="C433" s="121">
        <v>800</v>
      </c>
      <c r="D433" s="147" t="s">
        <v>187</v>
      </c>
      <c r="E433" s="147"/>
      <c r="F433" s="122">
        <f>F434</f>
        <v>462.6</v>
      </c>
      <c r="G433" s="114"/>
    </row>
    <row r="434" spans="1:7" ht="15">
      <c r="A434" s="120" t="s">
        <v>195</v>
      </c>
      <c r="B434" s="121" t="s">
        <v>598</v>
      </c>
      <c r="C434" s="121">
        <v>800</v>
      </c>
      <c r="D434" s="147" t="s">
        <v>187</v>
      </c>
      <c r="E434" s="147">
        <v>13</v>
      </c>
      <c r="F434" s="122">
        <v>462.6</v>
      </c>
      <c r="G434" s="114"/>
    </row>
    <row r="435" spans="1:7" ht="15">
      <c r="A435" s="120" t="s">
        <v>320</v>
      </c>
      <c r="B435" s="121" t="s">
        <v>599</v>
      </c>
      <c r="C435" s="121"/>
      <c r="D435" s="147"/>
      <c r="E435" s="147"/>
      <c r="F435" s="122">
        <f>F436</f>
        <v>3483.41</v>
      </c>
      <c r="G435" s="114"/>
    </row>
    <row r="436" spans="1:7" ht="15">
      <c r="A436" s="120" t="s">
        <v>232</v>
      </c>
      <c r="B436" s="121" t="s">
        <v>599</v>
      </c>
      <c r="C436" s="121">
        <v>800</v>
      </c>
      <c r="D436" s="147"/>
      <c r="E436" s="147"/>
      <c r="F436" s="122">
        <f>F437</f>
        <v>3483.41</v>
      </c>
      <c r="G436" s="114"/>
    </row>
    <row r="437" spans="1:7" ht="15">
      <c r="A437" s="120" t="s">
        <v>504</v>
      </c>
      <c r="B437" s="121" t="s">
        <v>599</v>
      </c>
      <c r="C437" s="121">
        <v>800</v>
      </c>
      <c r="D437" s="147" t="s">
        <v>187</v>
      </c>
      <c r="E437" s="147"/>
      <c r="F437" s="122">
        <f>F438</f>
        <v>3483.41</v>
      </c>
      <c r="G437" s="114"/>
    </row>
    <row r="438" spans="1:7" ht="15">
      <c r="A438" s="120" t="s">
        <v>600</v>
      </c>
      <c r="B438" s="121" t="s">
        <v>599</v>
      </c>
      <c r="C438" s="121">
        <v>800</v>
      </c>
      <c r="D438" s="147" t="s">
        <v>187</v>
      </c>
      <c r="E438" s="147">
        <v>11</v>
      </c>
      <c r="F438" s="122">
        <v>3483.41</v>
      </c>
      <c r="G438" s="114"/>
    </row>
    <row r="439" spans="1:7" ht="60">
      <c r="A439" s="120" t="s">
        <v>955</v>
      </c>
      <c r="B439" s="121" t="s">
        <v>956</v>
      </c>
      <c r="C439" s="121"/>
      <c r="D439" s="147"/>
      <c r="E439" s="147"/>
      <c r="F439" s="122">
        <f>F440+F443+F446</f>
        <v>0</v>
      </c>
      <c r="G439" s="114"/>
    </row>
    <row r="440" spans="1:7" ht="15">
      <c r="A440" s="120" t="s">
        <v>250</v>
      </c>
      <c r="B440" s="121" t="s">
        <v>956</v>
      </c>
      <c r="C440" s="121">
        <v>500</v>
      </c>
      <c r="D440" s="147"/>
      <c r="E440" s="147"/>
      <c r="F440" s="122">
        <f>F441</f>
        <v>0</v>
      </c>
      <c r="G440" s="114"/>
    </row>
    <row r="441" spans="1:7" ht="15">
      <c r="A441" s="120" t="s">
        <v>585</v>
      </c>
      <c r="B441" s="121" t="s">
        <v>956</v>
      </c>
      <c r="C441" s="121">
        <v>500</v>
      </c>
      <c r="D441" s="147" t="s">
        <v>192</v>
      </c>
      <c r="E441" s="147"/>
      <c r="F441" s="122">
        <f>F442</f>
        <v>0</v>
      </c>
      <c r="G441" s="114"/>
    </row>
    <row r="442" spans="1:7" ht="15">
      <c r="A442" s="120" t="s">
        <v>234</v>
      </c>
      <c r="B442" s="121" t="s">
        <v>956</v>
      </c>
      <c r="C442" s="121">
        <v>500</v>
      </c>
      <c r="D442" s="147" t="s">
        <v>192</v>
      </c>
      <c r="E442" s="147" t="s">
        <v>202</v>
      </c>
      <c r="F442" s="122"/>
      <c r="G442" s="114"/>
    </row>
    <row r="443" spans="1:7" ht="15">
      <c r="A443" s="120" t="s">
        <v>250</v>
      </c>
      <c r="B443" s="121" t="s">
        <v>956</v>
      </c>
      <c r="C443" s="121">
        <v>500</v>
      </c>
      <c r="D443" s="147"/>
      <c r="E443" s="147"/>
      <c r="F443" s="122">
        <f>F444</f>
        <v>0</v>
      </c>
      <c r="G443" s="114"/>
    </row>
    <row r="444" spans="1:7" ht="15">
      <c r="A444" s="124" t="s">
        <v>344</v>
      </c>
      <c r="B444" s="121" t="s">
        <v>956</v>
      </c>
      <c r="C444" s="121">
        <v>500</v>
      </c>
      <c r="D444" s="147" t="s">
        <v>193</v>
      </c>
      <c r="E444" s="147"/>
      <c r="F444" s="122">
        <f>F445</f>
        <v>0</v>
      </c>
      <c r="G444" s="114"/>
    </row>
    <row r="445" spans="1:7" ht="15">
      <c r="A445" s="120" t="s">
        <v>776</v>
      </c>
      <c r="B445" s="121" t="s">
        <v>956</v>
      </c>
      <c r="C445" s="121">
        <v>500</v>
      </c>
      <c r="D445" s="147" t="s">
        <v>193</v>
      </c>
      <c r="E445" s="147" t="s">
        <v>188</v>
      </c>
      <c r="F445" s="122"/>
      <c r="G445" s="114"/>
    </row>
    <row r="446" spans="1:7" ht="15">
      <c r="A446" s="120" t="s">
        <v>250</v>
      </c>
      <c r="B446" s="121" t="s">
        <v>956</v>
      </c>
      <c r="C446" s="121">
        <v>500</v>
      </c>
      <c r="D446" s="147"/>
      <c r="E446" s="147"/>
      <c r="F446" s="122">
        <f>F447</f>
        <v>0</v>
      </c>
      <c r="G446" s="114"/>
    </row>
    <row r="447" spans="1:7" ht="15">
      <c r="A447" s="124" t="s">
        <v>344</v>
      </c>
      <c r="B447" s="121" t="s">
        <v>956</v>
      </c>
      <c r="C447" s="121">
        <v>500</v>
      </c>
      <c r="D447" s="147" t="s">
        <v>193</v>
      </c>
      <c r="E447" s="147"/>
      <c r="F447" s="122">
        <f>F448</f>
        <v>0</v>
      </c>
      <c r="G447" s="114"/>
    </row>
    <row r="448" spans="1:7" ht="15">
      <c r="A448" s="124" t="s">
        <v>645</v>
      </c>
      <c r="B448" s="121" t="s">
        <v>956</v>
      </c>
      <c r="C448" s="121">
        <v>500</v>
      </c>
      <c r="D448" s="147" t="s">
        <v>193</v>
      </c>
      <c r="E448" s="147" t="s">
        <v>190</v>
      </c>
      <c r="F448" s="122"/>
      <c r="G448" s="114"/>
    </row>
    <row r="449" spans="1:7" ht="60">
      <c r="A449" s="124" t="s">
        <v>765</v>
      </c>
      <c r="B449" s="121" t="s">
        <v>957</v>
      </c>
      <c r="C449" s="121"/>
      <c r="D449" s="147"/>
      <c r="E449" s="147"/>
      <c r="F449" s="122">
        <f>F450+F453+F457+F460+F463+F467+F470+F473+F476+F479</f>
        <v>2513.2799999999997</v>
      </c>
      <c r="G449" s="114"/>
    </row>
    <row r="450" spans="1:7" ht="15">
      <c r="A450" s="120" t="s">
        <v>250</v>
      </c>
      <c r="B450" s="121" t="s">
        <v>957</v>
      </c>
      <c r="C450" s="121">
        <v>500</v>
      </c>
      <c r="D450" s="147"/>
      <c r="E450" s="147"/>
      <c r="F450" s="122">
        <f>F451</f>
        <v>26.25</v>
      </c>
      <c r="G450" s="114"/>
    </row>
    <row r="451" spans="1:7" ht="15">
      <c r="A451" s="120" t="s">
        <v>504</v>
      </c>
      <c r="B451" s="121" t="s">
        <v>957</v>
      </c>
      <c r="C451" s="121">
        <v>500</v>
      </c>
      <c r="D451" s="147" t="s">
        <v>187</v>
      </c>
      <c r="E451" s="147"/>
      <c r="F451" s="122">
        <f>F452</f>
        <v>26.25</v>
      </c>
      <c r="G451" s="114"/>
    </row>
    <row r="452" spans="1:7" ht="45">
      <c r="A452" s="120" t="s">
        <v>304</v>
      </c>
      <c r="B452" s="121" t="s">
        <v>957</v>
      </c>
      <c r="C452" s="121">
        <v>500</v>
      </c>
      <c r="D452" s="147" t="s">
        <v>187</v>
      </c>
      <c r="E452" s="147" t="s">
        <v>188</v>
      </c>
      <c r="F452" s="122">
        <v>26.25</v>
      </c>
      <c r="G452" s="114"/>
    </row>
    <row r="453" spans="1:7" ht="15">
      <c r="A453" s="120" t="s">
        <v>250</v>
      </c>
      <c r="B453" s="121" t="s">
        <v>957</v>
      </c>
      <c r="C453" s="121">
        <v>500</v>
      </c>
      <c r="D453" s="147"/>
      <c r="E453" s="147"/>
      <c r="F453" s="122">
        <f>F454</f>
        <v>324.54999999999995</v>
      </c>
      <c r="G453" s="114"/>
    </row>
    <row r="454" spans="1:7" ht="15">
      <c r="A454" s="120" t="s">
        <v>504</v>
      </c>
      <c r="B454" s="121" t="s">
        <v>957</v>
      </c>
      <c r="C454" s="121">
        <v>500</v>
      </c>
      <c r="D454" s="147" t="s">
        <v>187</v>
      </c>
      <c r="E454" s="147"/>
      <c r="F454" s="122">
        <f>F456+F455</f>
        <v>324.54999999999995</v>
      </c>
      <c r="G454" s="114"/>
    </row>
    <row r="455" spans="1:7" ht="45">
      <c r="A455" s="120" t="s">
        <v>308</v>
      </c>
      <c r="B455" s="121" t="s">
        <v>957</v>
      </c>
      <c r="C455" s="121">
        <v>500</v>
      </c>
      <c r="D455" s="147" t="s">
        <v>187</v>
      </c>
      <c r="E455" s="147" t="s">
        <v>190</v>
      </c>
      <c r="F455" s="122">
        <v>2.4</v>
      </c>
      <c r="G455" s="114"/>
    </row>
    <row r="456" spans="1:7" ht="60">
      <c r="A456" s="120" t="s">
        <v>505</v>
      </c>
      <c r="B456" s="121" t="s">
        <v>957</v>
      </c>
      <c r="C456" s="121">
        <v>500</v>
      </c>
      <c r="D456" s="147" t="s">
        <v>187</v>
      </c>
      <c r="E456" s="147" t="s">
        <v>192</v>
      </c>
      <c r="F456" s="122">
        <v>322.15</v>
      </c>
      <c r="G456" s="114"/>
    </row>
    <row r="457" spans="1:7" ht="15">
      <c r="A457" s="120" t="s">
        <v>250</v>
      </c>
      <c r="B457" s="121" t="s">
        <v>957</v>
      </c>
      <c r="C457" s="121">
        <v>500</v>
      </c>
      <c r="D457" s="147"/>
      <c r="E457" s="147"/>
      <c r="F457" s="122">
        <f>F458</f>
        <v>27.45</v>
      </c>
      <c r="G457" s="114"/>
    </row>
    <row r="458" spans="1:7" ht="15">
      <c r="A458" s="120" t="s">
        <v>504</v>
      </c>
      <c r="B458" s="121" t="s">
        <v>957</v>
      </c>
      <c r="C458" s="121">
        <v>500</v>
      </c>
      <c r="D458" s="147" t="s">
        <v>187</v>
      </c>
      <c r="E458" s="147"/>
      <c r="F458" s="122">
        <f>F459</f>
        <v>27.45</v>
      </c>
      <c r="G458" s="114"/>
    </row>
    <row r="459" spans="1:7" ht="15">
      <c r="A459" s="124" t="s">
        <v>321</v>
      </c>
      <c r="B459" s="121" t="s">
        <v>957</v>
      </c>
      <c r="C459" s="121">
        <v>500</v>
      </c>
      <c r="D459" s="147" t="s">
        <v>187</v>
      </c>
      <c r="E459" s="147" t="s">
        <v>197</v>
      </c>
      <c r="F459" s="122">
        <v>27.45</v>
      </c>
      <c r="G459" s="114"/>
    </row>
    <row r="460" spans="1:7" ht="15">
      <c r="A460" s="120" t="s">
        <v>250</v>
      </c>
      <c r="B460" s="121" t="s">
        <v>957</v>
      </c>
      <c r="C460" s="121">
        <v>500</v>
      </c>
      <c r="D460" s="147"/>
      <c r="E460" s="147"/>
      <c r="F460" s="122">
        <f>F461</f>
        <v>0</v>
      </c>
      <c r="G460" s="114"/>
    </row>
    <row r="461" spans="1:7" ht="15">
      <c r="A461" s="120" t="s">
        <v>585</v>
      </c>
      <c r="B461" s="121" t="s">
        <v>957</v>
      </c>
      <c r="C461" s="121">
        <v>500</v>
      </c>
      <c r="D461" s="147" t="s">
        <v>192</v>
      </c>
      <c r="E461" s="147"/>
      <c r="F461" s="122">
        <f>F462</f>
        <v>0</v>
      </c>
      <c r="G461" s="114"/>
    </row>
    <row r="462" spans="1:7" ht="15">
      <c r="A462" s="124" t="s">
        <v>659</v>
      </c>
      <c r="B462" s="121" t="s">
        <v>957</v>
      </c>
      <c r="C462" s="121">
        <v>500</v>
      </c>
      <c r="D462" s="147" t="s">
        <v>192</v>
      </c>
      <c r="E462" s="147" t="s">
        <v>194</v>
      </c>
      <c r="F462" s="122"/>
      <c r="G462" s="114"/>
    </row>
    <row r="463" spans="1:7" ht="15">
      <c r="A463" s="120" t="s">
        <v>250</v>
      </c>
      <c r="B463" s="121" t="s">
        <v>957</v>
      </c>
      <c r="C463" s="121">
        <v>500</v>
      </c>
      <c r="D463" s="147"/>
      <c r="E463" s="147"/>
      <c r="F463" s="122">
        <f>F464</f>
        <v>193.2</v>
      </c>
      <c r="G463" s="114"/>
    </row>
    <row r="464" spans="1:7" ht="15">
      <c r="A464" s="120" t="s">
        <v>585</v>
      </c>
      <c r="B464" s="121" t="s">
        <v>957</v>
      </c>
      <c r="C464" s="121">
        <v>500</v>
      </c>
      <c r="D464" s="147" t="s">
        <v>192</v>
      </c>
      <c r="E464" s="147"/>
      <c r="F464" s="122">
        <f>F465+F466</f>
        <v>193.2</v>
      </c>
      <c r="G464" s="114"/>
    </row>
    <row r="465" spans="1:7" ht="15">
      <c r="A465" s="120" t="s">
        <v>234</v>
      </c>
      <c r="B465" s="121" t="s">
        <v>957</v>
      </c>
      <c r="C465" s="121">
        <v>500</v>
      </c>
      <c r="D465" s="147" t="s">
        <v>192</v>
      </c>
      <c r="E465" s="147" t="s">
        <v>202</v>
      </c>
      <c r="F465" s="122"/>
      <c r="G465" s="114"/>
    </row>
    <row r="466" spans="1:7" ht="15">
      <c r="A466" s="120"/>
      <c r="B466" s="121" t="s">
        <v>957</v>
      </c>
      <c r="C466" s="121">
        <v>500</v>
      </c>
      <c r="D466" s="147" t="s">
        <v>192</v>
      </c>
      <c r="E466" s="147" t="s">
        <v>226</v>
      </c>
      <c r="F466" s="122">
        <v>193.2</v>
      </c>
      <c r="G466" s="114"/>
    </row>
    <row r="467" spans="1:7" ht="15">
      <c r="A467" s="120" t="s">
        <v>250</v>
      </c>
      <c r="B467" s="121" t="s">
        <v>957</v>
      </c>
      <c r="C467" s="121">
        <v>500</v>
      </c>
      <c r="D467" s="147"/>
      <c r="E467" s="147"/>
      <c r="F467" s="122">
        <f>F468</f>
        <v>138.12</v>
      </c>
      <c r="G467" s="114"/>
    </row>
    <row r="468" spans="1:7" ht="15">
      <c r="A468" s="124" t="s">
        <v>344</v>
      </c>
      <c r="B468" s="121" t="s">
        <v>957</v>
      </c>
      <c r="C468" s="121">
        <v>500</v>
      </c>
      <c r="D468" s="147" t="s">
        <v>193</v>
      </c>
      <c r="E468" s="147"/>
      <c r="F468" s="122">
        <f>F469</f>
        <v>138.12</v>
      </c>
      <c r="G468" s="114"/>
    </row>
    <row r="469" spans="1:7" ht="15">
      <c r="A469" s="120" t="s">
        <v>776</v>
      </c>
      <c r="B469" s="121" t="s">
        <v>957</v>
      </c>
      <c r="C469" s="121">
        <v>500</v>
      </c>
      <c r="D469" s="147" t="s">
        <v>193</v>
      </c>
      <c r="E469" s="147" t="s">
        <v>188</v>
      </c>
      <c r="F469" s="122">
        <v>138.12</v>
      </c>
      <c r="G469" s="114"/>
    </row>
    <row r="470" spans="1:7" ht="15">
      <c r="A470" s="120" t="s">
        <v>250</v>
      </c>
      <c r="B470" s="121" t="s">
        <v>957</v>
      </c>
      <c r="C470" s="121">
        <v>500</v>
      </c>
      <c r="D470" s="147"/>
      <c r="E470" s="147"/>
      <c r="F470" s="122">
        <f>F471</f>
        <v>1786.11</v>
      </c>
      <c r="G470" s="114"/>
    </row>
    <row r="471" spans="1:7" ht="15">
      <c r="A471" s="124" t="s">
        <v>344</v>
      </c>
      <c r="B471" s="121" t="s">
        <v>957</v>
      </c>
      <c r="C471" s="121">
        <v>500</v>
      </c>
      <c r="D471" s="147" t="s">
        <v>193</v>
      </c>
      <c r="E471" s="147"/>
      <c r="F471" s="122">
        <f>F472</f>
        <v>1786.11</v>
      </c>
      <c r="G471" s="114"/>
    </row>
    <row r="472" spans="1:7" ht="15">
      <c r="A472" s="124" t="s">
        <v>645</v>
      </c>
      <c r="B472" s="121" t="s">
        <v>957</v>
      </c>
      <c r="C472" s="121">
        <v>500</v>
      </c>
      <c r="D472" s="147" t="s">
        <v>193</v>
      </c>
      <c r="E472" s="147" t="s">
        <v>190</v>
      </c>
      <c r="F472" s="122">
        <v>1786.11</v>
      </c>
      <c r="G472" s="114"/>
    </row>
    <row r="473" spans="1:7" ht="15">
      <c r="A473" s="120" t="s">
        <v>250</v>
      </c>
      <c r="B473" s="121" t="s">
        <v>957</v>
      </c>
      <c r="C473" s="121">
        <v>500</v>
      </c>
      <c r="D473" s="147"/>
      <c r="E473" s="147"/>
      <c r="F473" s="122">
        <f>F474</f>
        <v>0</v>
      </c>
      <c r="G473" s="114"/>
    </row>
    <row r="474" spans="1:7" ht="15">
      <c r="A474" s="124" t="s">
        <v>564</v>
      </c>
      <c r="B474" s="121" t="s">
        <v>957</v>
      </c>
      <c r="C474" s="121">
        <v>500</v>
      </c>
      <c r="D474" s="147" t="s">
        <v>194</v>
      </c>
      <c r="E474" s="147"/>
      <c r="F474" s="122">
        <f>F475</f>
        <v>0</v>
      </c>
      <c r="G474" s="114"/>
    </row>
    <row r="475" spans="1:7" ht="30">
      <c r="A475" s="124" t="s">
        <v>958</v>
      </c>
      <c r="B475" s="121" t="s">
        <v>957</v>
      </c>
      <c r="C475" s="121">
        <v>500</v>
      </c>
      <c r="D475" s="147" t="s">
        <v>194</v>
      </c>
      <c r="E475" s="147" t="s">
        <v>190</v>
      </c>
      <c r="F475" s="122"/>
      <c r="G475" s="114"/>
    </row>
    <row r="476" spans="1:7" ht="15">
      <c r="A476" s="120" t="s">
        <v>250</v>
      </c>
      <c r="B476" s="121" t="s">
        <v>957</v>
      </c>
      <c r="C476" s="121">
        <v>500</v>
      </c>
      <c r="D476" s="147"/>
      <c r="E476" s="147"/>
      <c r="F476" s="122">
        <f>F477</f>
        <v>0</v>
      </c>
      <c r="G476" s="114"/>
    </row>
    <row r="477" spans="1:7" ht="15">
      <c r="A477" s="123" t="s">
        <v>524</v>
      </c>
      <c r="B477" s="121" t="s">
        <v>957</v>
      </c>
      <c r="C477" s="121">
        <v>500</v>
      </c>
      <c r="D477" s="147" t="s">
        <v>642</v>
      </c>
      <c r="E477" s="147"/>
      <c r="F477" s="122">
        <f>F478</f>
        <v>0</v>
      </c>
      <c r="G477" s="114"/>
    </row>
    <row r="478" spans="1:7" ht="15">
      <c r="A478" s="124" t="s">
        <v>830</v>
      </c>
      <c r="B478" s="121" t="s">
        <v>957</v>
      </c>
      <c r="C478" s="121">
        <v>500</v>
      </c>
      <c r="D478" s="147" t="s">
        <v>642</v>
      </c>
      <c r="E478" s="147" t="s">
        <v>187</v>
      </c>
      <c r="F478" s="122"/>
      <c r="G478" s="114"/>
    </row>
    <row r="479" spans="1:7" ht="15">
      <c r="A479" s="120" t="s">
        <v>250</v>
      </c>
      <c r="B479" s="121" t="s">
        <v>957</v>
      </c>
      <c r="C479" s="121">
        <v>500</v>
      </c>
      <c r="D479" s="147"/>
      <c r="E479" s="147"/>
      <c r="F479" s="122">
        <f>F480</f>
        <v>17.6</v>
      </c>
      <c r="G479" s="114"/>
    </row>
    <row r="480" spans="1:7" ht="15">
      <c r="A480" s="123" t="s">
        <v>524</v>
      </c>
      <c r="B480" s="121" t="s">
        <v>957</v>
      </c>
      <c r="C480" s="121">
        <v>500</v>
      </c>
      <c r="D480" s="147" t="s">
        <v>642</v>
      </c>
      <c r="E480" s="147"/>
      <c r="F480" s="122">
        <f>F481</f>
        <v>17.6</v>
      </c>
      <c r="G480" s="114"/>
    </row>
    <row r="481" spans="1:7" ht="15">
      <c r="A481" s="123" t="s">
        <v>222</v>
      </c>
      <c r="B481" s="121" t="s">
        <v>957</v>
      </c>
      <c r="C481" s="121">
        <v>500</v>
      </c>
      <c r="D481" s="147" t="s">
        <v>642</v>
      </c>
      <c r="E481" s="147" t="s">
        <v>190</v>
      </c>
      <c r="F481" s="122">
        <v>17.6</v>
      </c>
      <c r="G481" s="114"/>
    </row>
    <row r="482" spans="1:7" ht="60">
      <c r="A482" s="123" t="s">
        <v>767</v>
      </c>
      <c r="B482" s="121" t="s">
        <v>959</v>
      </c>
      <c r="C482" s="121"/>
      <c r="D482" s="147"/>
      <c r="E482" s="147"/>
      <c r="F482" s="122">
        <f>F483</f>
        <v>3</v>
      </c>
      <c r="G482" s="114"/>
    </row>
    <row r="483" spans="1:7" ht="75">
      <c r="A483" s="120" t="s">
        <v>230</v>
      </c>
      <c r="B483" s="121" t="s">
        <v>959</v>
      </c>
      <c r="C483" s="121">
        <v>100</v>
      </c>
      <c r="D483" s="147"/>
      <c r="E483" s="147"/>
      <c r="F483" s="122">
        <f>F484</f>
        <v>3</v>
      </c>
      <c r="G483" s="114"/>
    </row>
    <row r="484" spans="1:7" ht="15">
      <c r="A484" s="120" t="s">
        <v>504</v>
      </c>
      <c r="B484" s="121" t="s">
        <v>959</v>
      </c>
      <c r="C484" s="121">
        <v>100</v>
      </c>
      <c r="D484" s="147" t="s">
        <v>187</v>
      </c>
      <c r="E484" s="147"/>
      <c r="F484" s="122">
        <f>F485</f>
        <v>3</v>
      </c>
      <c r="G484" s="114"/>
    </row>
    <row r="485" spans="1:7" ht="15">
      <c r="A485" s="120" t="s">
        <v>195</v>
      </c>
      <c r="B485" s="121" t="s">
        <v>959</v>
      </c>
      <c r="C485" s="121">
        <v>100</v>
      </c>
      <c r="D485" s="147" t="s">
        <v>187</v>
      </c>
      <c r="E485" s="147" t="s">
        <v>197</v>
      </c>
      <c r="F485" s="122">
        <v>3</v>
      </c>
      <c r="G485" s="114"/>
    </row>
    <row r="486" spans="1:6" ht="45">
      <c r="A486" s="123" t="s">
        <v>638</v>
      </c>
      <c r="B486" s="121" t="s">
        <v>643</v>
      </c>
      <c r="C486" s="121"/>
      <c r="D486" s="147"/>
      <c r="E486" s="147"/>
      <c r="F486" s="122">
        <f>F487+F490+F493+F496</f>
        <v>16379.529999999999</v>
      </c>
    </row>
    <row r="487" spans="1:6" ht="75">
      <c r="A487" s="120" t="s">
        <v>230</v>
      </c>
      <c r="B487" s="121" t="s">
        <v>643</v>
      </c>
      <c r="C487" s="121">
        <v>100</v>
      </c>
      <c r="D487" s="147"/>
      <c r="E487" s="147"/>
      <c r="F487" s="122">
        <f>F488</f>
        <v>7147.6</v>
      </c>
    </row>
    <row r="488" spans="1:6" ht="15">
      <c r="A488" s="120" t="s">
        <v>504</v>
      </c>
      <c r="B488" s="121" t="s">
        <v>643</v>
      </c>
      <c r="C488" s="121">
        <v>100</v>
      </c>
      <c r="D488" s="147" t="s">
        <v>187</v>
      </c>
      <c r="E488" s="147"/>
      <c r="F488" s="122">
        <f>F489</f>
        <v>7147.6</v>
      </c>
    </row>
    <row r="489" spans="1:6" ht="15">
      <c r="A489" s="120" t="s">
        <v>195</v>
      </c>
      <c r="B489" s="121" t="s">
        <v>643</v>
      </c>
      <c r="C489" s="121">
        <v>100</v>
      </c>
      <c r="D489" s="147" t="s">
        <v>187</v>
      </c>
      <c r="E489" s="147">
        <v>13</v>
      </c>
      <c r="F489" s="122">
        <v>7147.6</v>
      </c>
    </row>
    <row r="490" spans="1:6" ht="30">
      <c r="A490" s="123" t="s">
        <v>231</v>
      </c>
      <c r="B490" s="121" t="s">
        <v>643</v>
      </c>
      <c r="C490" s="121">
        <v>200</v>
      </c>
      <c r="D490" s="147"/>
      <c r="E490" s="147"/>
      <c r="F490" s="122">
        <f>F491</f>
        <v>726.96</v>
      </c>
    </row>
    <row r="491" spans="1:6" ht="15">
      <c r="A491" s="120" t="s">
        <v>504</v>
      </c>
      <c r="B491" s="121" t="s">
        <v>643</v>
      </c>
      <c r="C491" s="121">
        <v>200</v>
      </c>
      <c r="D491" s="147" t="s">
        <v>187</v>
      </c>
      <c r="E491" s="147"/>
      <c r="F491" s="122">
        <f>F492</f>
        <v>726.96</v>
      </c>
    </row>
    <row r="492" spans="1:6" ht="15">
      <c r="A492" s="120" t="s">
        <v>195</v>
      </c>
      <c r="B492" s="121" t="s">
        <v>643</v>
      </c>
      <c r="C492" s="121">
        <v>200</v>
      </c>
      <c r="D492" s="147" t="s">
        <v>187</v>
      </c>
      <c r="E492" s="147">
        <v>13</v>
      </c>
      <c r="F492" s="122">
        <v>726.96</v>
      </c>
    </row>
    <row r="493" spans="1:6" ht="30">
      <c r="A493" s="120" t="s">
        <v>244</v>
      </c>
      <c r="B493" s="121" t="s">
        <v>643</v>
      </c>
      <c r="C493" s="121">
        <v>600</v>
      </c>
      <c r="D493" s="147"/>
      <c r="E493" s="147"/>
      <c r="F493" s="122">
        <f>F494</f>
        <v>8503.08</v>
      </c>
    </row>
    <row r="494" spans="1:6" ht="15">
      <c r="A494" s="120" t="s">
        <v>504</v>
      </c>
      <c r="B494" s="121" t="s">
        <v>643</v>
      </c>
      <c r="C494" s="121">
        <v>600</v>
      </c>
      <c r="D494" s="147" t="s">
        <v>187</v>
      </c>
      <c r="E494" s="147"/>
      <c r="F494" s="122">
        <f>F495</f>
        <v>8503.08</v>
      </c>
    </row>
    <row r="495" spans="1:6" ht="15">
      <c r="A495" s="120" t="s">
        <v>195</v>
      </c>
      <c r="B495" s="121" t="s">
        <v>643</v>
      </c>
      <c r="C495" s="121">
        <v>600</v>
      </c>
      <c r="D495" s="147" t="s">
        <v>187</v>
      </c>
      <c r="E495" s="147">
        <v>13</v>
      </c>
      <c r="F495" s="122">
        <v>8503.08</v>
      </c>
    </row>
    <row r="496" spans="1:6" ht="15">
      <c r="A496" s="120" t="s">
        <v>232</v>
      </c>
      <c r="B496" s="121" t="s">
        <v>643</v>
      </c>
      <c r="C496" s="121">
        <v>800</v>
      </c>
      <c r="D496" s="147"/>
      <c r="E496" s="147"/>
      <c r="F496" s="122">
        <f>F497</f>
        <v>1.89</v>
      </c>
    </row>
    <row r="497" spans="1:6" ht="15">
      <c r="A497" s="120" t="s">
        <v>504</v>
      </c>
      <c r="B497" s="121" t="s">
        <v>643</v>
      </c>
      <c r="C497" s="121">
        <v>800</v>
      </c>
      <c r="D497" s="147" t="s">
        <v>187</v>
      </c>
      <c r="E497" s="147"/>
      <c r="F497" s="122">
        <f>F498</f>
        <v>1.89</v>
      </c>
    </row>
    <row r="498" spans="1:6" ht="15">
      <c r="A498" s="120" t="s">
        <v>195</v>
      </c>
      <c r="B498" s="121" t="s">
        <v>643</v>
      </c>
      <c r="C498" s="121">
        <v>800</v>
      </c>
      <c r="D498" s="147" t="s">
        <v>187</v>
      </c>
      <c r="E498" s="147">
        <v>13</v>
      </c>
      <c r="F498" s="122">
        <v>1.89</v>
      </c>
    </row>
    <row r="499" spans="1:6" ht="60">
      <c r="A499" s="123" t="s">
        <v>601</v>
      </c>
      <c r="B499" s="121" t="s">
        <v>602</v>
      </c>
      <c r="C499" s="121"/>
      <c r="D499" s="147"/>
      <c r="E499" s="147"/>
      <c r="F499" s="122"/>
    </row>
    <row r="500" spans="1:6" ht="15">
      <c r="A500" s="120" t="s">
        <v>228</v>
      </c>
      <c r="B500" s="121" t="s">
        <v>602</v>
      </c>
      <c r="C500" s="121">
        <v>500</v>
      </c>
      <c r="D500" s="147"/>
      <c r="E500" s="147"/>
      <c r="F500" s="122"/>
    </row>
    <row r="501" spans="1:6" ht="45">
      <c r="A501" s="120" t="s">
        <v>603</v>
      </c>
      <c r="B501" s="121" t="s">
        <v>602</v>
      </c>
      <c r="C501" s="121">
        <v>500</v>
      </c>
      <c r="D501" s="147">
        <v>14</v>
      </c>
      <c r="E501" s="147"/>
      <c r="F501" s="122"/>
    </row>
    <row r="502" spans="1:6" ht="45">
      <c r="A502" s="120" t="s">
        <v>604</v>
      </c>
      <c r="B502" s="121" t="s">
        <v>602</v>
      </c>
      <c r="C502" s="121">
        <v>500</v>
      </c>
      <c r="D502" s="147">
        <v>14</v>
      </c>
      <c r="E502" s="147" t="s">
        <v>187</v>
      </c>
      <c r="F502" s="122"/>
    </row>
    <row r="503" spans="1:6" ht="15">
      <c r="A503" s="120" t="s">
        <v>250</v>
      </c>
      <c r="B503" s="121" t="s">
        <v>605</v>
      </c>
      <c r="C503" s="121"/>
      <c r="D503" s="147"/>
      <c r="E503" s="147"/>
      <c r="F503" s="122">
        <f>F504+F508+F515</f>
        <v>1004.1899999999999</v>
      </c>
    </row>
    <row r="504" spans="1:6" ht="30">
      <c r="A504" s="120" t="s">
        <v>606</v>
      </c>
      <c r="B504" s="121" t="s">
        <v>607</v>
      </c>
      <c r="C504" s="121"/>
      <c r="D504" s="147"/>
      <c r="E504" s="147"/>
      <c r="F504" s="122">
        <f>F505</f>
        <v>254.5</v>
      </c>
    </row>
    <row r="505" spans="1:6" ht="75">
      <c r="A505" s="120" t="s">
        <v>230</v>
      </c>
      <c r="B505" s="121" t="s">
        <v>607</v>
      </c>
      <c r="C505" s="121">
        <v>100</v>
      </c>
      <c r="D505" s="147"/>
      <c r="E505" s="147"/>
      <c r="F505" s="122">
        <f>F506</f>
        <v>254.5</v>
      </c>
    </row>
    <row r="506" spans="1:6" ht="15">
      <c r="A506" s="120" t="s">
        <v>504</v>
      </c>
      <c r="B506" s="121" t="s">
        <v>607</v>
      </c>
      <c r="C506" s="121">
        <v>100</v>
      </c>
      <c r="D506" s="147" t="s">
        <v>608</v>
      </c>
      <c r="E506" s="147"/>
      <c r="F506" s="122">
        <f>F507</f>
        <v>254.5</v>
      </c>
    </row>
    <row r="507" spans="1:6" ht="60">
      <c r="A507" s="120" t="s">
        <v>609</v>
      </c>
      <c r="B507" s="121" t="s">
        <v>607</v>
      </c>
      <c r="C507" s="121">
        <v>100</v>
      </c>
      <c r="D507" s="147" t="s">
        <v>187</v>
      </c>
      <c r="E507" s="147" t="s">
        <v>192</v>
      </c>
      <c r="F507" s="122">
        <v>254.5</v>
      </c>
    </row>
    <row r="508" spans="1:6" ht="45">
      <c r="A508" s="120" t="s">
        <v>610</v>
      </c>
      <c r="B508" s="121" t="s">
        <v>611</v>
      </c>
      <c r="C508" s="121"/>
      <c r="D508" s="147"/>
      <c r="E508" s="147"/>
      <c r="F508" s="122">
        <f>F509+F512</f>
        <v>505.78999999999996</v>
      </c>
    </row>
    <row r="509" spans="1:6" ht="75">
      <c r="A509" s="120" t="s">
        <v>230</v>
      </c>
      <c r="B509" s="121" t="s">
        <v>611</v>
      </c>
      <c r="C509" s="121">
        <v>100</v>
      </c>
      <c r="D509" s="147"/>
      <c r="E509" s="147"/>
      <c r="F509" s="122">
        <f>F510</f>
        <v>400.4</v>
      </c>
    </row>
    <row r="510" spans="1:6" ht="15">
      <c r="A510" s="120" t="s">
        <v>504</v>
      </c>
      <c r="B510" s="121" t="s">
        <v>611</v>
      </c>
      <c r="C510" s="121">
        <v>100</v>
      </c>
      <c r="D510" s="147" t="s">
        <v>187</v>
      </c>
      <c r="E510" s="147"/>
      <c r="F510" s="122">
        <f>F511</f>
        <v>400.4</v>
      </c>
    </row>
    <row r="511" spans="1:6" ht="15">
      <c r="A511" s="120" t="s">
        <v>195</v>
      </c>
      <c r="B511" s="121" t="s">
        <v>611</v>
      </c>
      <c r="C511" s="121">
        <v>100</v>
      </c>
      <c r="D511" s="147" t="s">
        <v>187</v>
      </c>
      <c r="E511" s="147">
        <v>13</v>
      </c>
      <c r="F511" s="122">
        <v>400.4</v>
      </c>
    </row>
    <row r="512" spans="1:6" ht="30">
      <c r="A512" s="120" t="s">
        <v>231</v>
      </c>
      <c r="B512" s="121" t="s">
        <v>611</v>
      </c>
      <c r="C512" s="121">
        <v>200</v>
      </c>
      <c r="D512" s="147"/>
      <c r="E512" s="147"/>
      <c r="F512" s="122">
        <f>F513</f>
        <v>105.39</v>
      </c>
    </row>
    <row r="513" spans="1:6" ht="15">
      <c r="A513" s="120" t="s">
        <v>504</v>
      </c>
      <c r="B513" s="121" t="s">
        <v>611</v>
      </c>
      <c r="C513" s="121">
        <v>200</v>
      </c>
      <c r="D513" s="147" t="s">
        <v>187</v>
      </c>
      <c r="E513" s="147"/>
      <c r="F513" s="122">
        <f>F514</f>
        <v>105.39</v>
      </c>
    </row>
    <row r="514" spans="1:6" ht="15">
      <c r="A514" s="120" t="s">
        <v>195</v>
      </c>
      <c r="B514" s="121" t="s">
        <v>611</v>
      </c>
      <c r="C514" s="121">
        <v>200</v>
      </c>
      <c r="D514" s="147" t="s">
        <v>187</v>
      </c>
      <c r="E514" s="147">
        <v>13</v>
      </c>
      <c r="F514" s="122">
        <v>105.39</v>
      </c>
    </row>
    <row r="515" spans="1:6" ht="45">
      <c r="A515" s="120" t="s">
        <v>612</v>
      </c>
      <c r="B515" s="121" t="s">
        <v>613</v>
      </c>
      <c r="C515" s="121"/>
      <c r="D515" s="147"/>
      <c r="E515" s="147"/>
      <c r="F515" s="122">
        <f>F516+F519</f>
        <v>243.89999999999998</v>
      </c>
    </row>
    <row r="516" spans="1:6" ht="75">
      <c r="A516" s="120" t="s">
        <v>230</v>
      </c>
      <c r="B516" s="121" t="s">
        <v>613</v>
      </c>
      <c r="C516" s="121">
        <v>100</v>
      </c>
      <c r="D516" s="147"/>
      <c r="E516" s="147"/>
      <c r="F516" s="122">
        <f>F517</f>
        <v>192.6</v>
      </c>
    </row>
    <row r="517" spans="1:6" ht="15">
      <c r="A517" s="120" t="s">
        <v>504</v>
      </c>
      <c r="B517" s="121" t="s">
        <v>613</v>
      </c>
      <c r="C517" s="121">
        <v>100</v>
      </c>
      <c r="D517" s="147" t="s">
        <v>187</v>
      </c>
      <c r="E517" s="147"/>
      <c r="F517" s="122">
        <f>F518</f>
        <v>192.6</v>
      </c>
    </row>
    <row r="518" spans="1:6" ht="15">
      <c r="A518" s="120" t="s">
        <v>195</v>
      </c>
      <c r="B518" s="121" t="s">
        <v>613</v>
      </c>
      <c r="C518" s="121">
        <v>100</v>
      </c>
      <c r="D518" s="147" t="s">
        <v>187</v>
      </c>
      <c r="E518" s="147">
        <v>13</v>
      </c>
      <c r="F518" s="122">
        <v>192.6</v>
      </c>
    </row>
    <row r="519" spans="1:6" ht="30">
      <c r="A519" s="120" t="s">
        <v>231</v>
      </c>
      <c r="B519" s="121" t="s">
        <v>613</v>
      </c>
      <c r="C519" s="121">
        <v>200</v>
      </c>
      <c r="D519" s="147"/>
      <c r="E519" s="147"/>
      <c r="F519" s="122">
        <f>F520</f>
        <v>51.3</v>
      </c>
    </row>
    <row r="520" spans="1:6" ht="15">
      <c r="A520" s="120" t="s">
        <v>504</v>
      </c>
      <c r="B520" s="121" t="s">
        <v>613</v>
      </c>
      <c r="C520" s="121">
        <v>200</v>
      </c>
      <c r="D520" s="147" t="s">
        <v>187</v>
      </c>
      <c r="E520" s="147"/>
      <c r="F520" s="122">
        <f>F521</f>
        <v>51.3</v>
      </c>
    </row>
    <row r="521" spans="1:6" ht="15">
      <c r="A521" s="120" t="s">
        <v>195</v>
      </c>
      <c r="B521" s="121" t="s">
        <v>613</v>
      </c>
      <c r="C521" s="121">
        <v>200</v>
      </c>
      <c r="D521" s="147" t="s">
        <v>187</v>
      </c>
      <c r="E521" s="147">
        <v>13</v>
      </c>
      <c r="F521" s="122">
        <v>51.3</v>
      </c>
    </row>
    <row r="522" spans="1:6" ht="30">
      <c r="A522" s="120" t="s">
        <v>327</v>
      </c>
      <c r="B522" s="121" t="s">
        <v>614</v>
      </c>
      <c r="C522" s="121"/>
      <c r="D522" s="147"/>
      <c r="E522" s="147"/>
      <c r="F522" s="122">
        <f>F523</f>
        <v>42.4</v>
      </c>
    </row>
    <row r="523" spans="1:6" ht="30">
      <c r="A523" s="120" t="s">
        <v>231</v>
      </c>
      <c r="B523" s="121" t="s">
        <v>614</v>
      </c>
      <c r="C523" s="121">
        <v>200</v>
      </c>
      <c r="D523" s="147"/>
      <c r="E523" s="147"/>
      <c r="F523" s="122">
        <f>F524</f>
        <v>42.4</v>
      </c>
    </row>
    <row r="524" spans="1:6" ht="15">
      <c r="A524" s="120" t="s">
        <v>504</v>
      </c>
      <c r="B524" s="121" t="s">
        <v>614</v>
      </c>
      <c r="C524" s="121">
        <v>200</v>
      </c>
      <c r="D524" s="147" t="s">
        <v>187</v>
      </c>
      <c r="E524" s="147"/>
      <c r="F524" s="122">
        <f>F525</f>
        <v>42.4</v>
      </c>
    </row>
    <row r="525" spans="1:6" ht="15">
      <c r="A525" s="120" t="s">
        <v>195</v>
      </c>
      <c r="B525" s="121" t="s">
        <v>614</v>
      </c>
      <c r="C525" s="121">
        <v>200</v>
      </c>
      <c r="D525" s="147" t="s">
        <v>187</v>
      </c>
      <c r="E525" s="147">
        <v>13</v>
      </c>
      <c r="F525" s="122">
        <v>42.4</v>
      </c>
    </row>
    <row r="526" spans="1:6" ht="60">
      <c r="A526" s="120" t="s">
        <v>615</v>
      </c>
      <c r="B526" s="121" t="s">
        <v>616</v>
      </c>
      <c r="C526" s="121"/>
      <c r="D526" s="147"/>
      <c r="E526" s="147"/>
      <c r="F526" s="122">
        <f>F527</f>
        <v>0.37</v>
      </c>
    </row>
    <row r="527" spans="1:6" ht="75">
      <c r="A527" s="120" t="s">
        <v>230</v>
      </c>
      <c r="B527" s="121" t="s">
        <v>616</v>
      </c>
      <c r="C527" s="121">
        <v>100</v>
      </c>
      <c r="D527" s="147"/>
      <c r="E527" s="147"/>
      <c r="F527" s="122">
        <f>F528</f>
        <v>0.37</v>
      </c>
    </row>
    <row r="528" spans="1:6" ht="15">
      <c r="A528" s="120" t="s">
        <v>504</v>
      </c>
      <c r="B528" s="121" t="s">
        <v>616</v>
      </c>
      <c r="C528" s="121">
        <v>100</v>
      </c>
      <c r="D528" s="147" t="s">
        <v>187</v>
      </c>
      <c r="E528" s="147"/>
      <c r="F528" s="122">
        <f>F529</f>
        <v>0.37</v>
      </c>
    </row>
    <row r="529" spans="1:6" ht="15">
      <c r="A529" s="120" t="s">
        <v>195</v>
      </c>
      <c r="B529" s="121" t="s">
        <v>616</v>
      </c>
      <c r="C529" s="121">
        <v>100</v>
      </c>
      <c r="D529" s="147" t="s">
        <v>187</v>
      </c>
      <c r="E529" s="147">
        <v>13</v>
      </c>
      <c r="F529" s="122">
        <v>0.37</v>
      </c>
    </row>
    <row r="530" spans="1:6" ht="15">
      <c r="A530" s="120"/>
      <c r="B530" s="121" t="s">
        <v>960</v>
      </c>
      <c r="C530" s="121"/>
      <c r="D530" s="147"/>
      <c r="E530" s="147"/>
      <c r="F530" s="122">
        <f>F531</f>
        <v>0</v>
      </c>
    </row>
    <row r="531" spans="1:6" ht="15">
      <c r="A531" s="120" t="s">
        <v>242</v>
      </c>
      <c r="B531" s="121" t="s">
        <v>960</v>
      </c>
      <c r="C531" s="121">
        <v>300</v>
      </c>
      <c r="D531" s="147"/>
      <c r="E531" s="147"/>
      <c r="F531" s="122">
        <f>F532</f>
        <v>0</v>
      </c>
    </row>
    <row r="532" spans="1:6" ht="15">
      <c r="A532" s="120" t="s">
        <v>524</v>
      </c>
      <c r="B532" s="121" t="s">
        <v>960</v>
      </c>
      <c r="C532" s="121">
        <v>300</v>
      </c>
      <c r="D532" s="147" t="s">
        <v>642</v>
      </c>
      <c r="E532" s="147"/>
      <c r="F532" s="122">
        <f>F533</f>
        <v>0</v>
      </c>
    </row>
    <row r="533" spans="1:6" ht="15">
      <c r="A533" s="120" t="s">
        <v>961</v>
      </c>
      <c r="B533" s="121" t="s">
        <v>960</v>
      </c>
      <c r="C533" s="121">
        <v>300</v>
      </c>
      <c r="D533" s="147" t="s">
        <v>642</v>
      </c>
      <c r="E533" s="147" t="s">
        <v>187</v>
      </c>
      <c r="F533" s="122"/>
    </row>
    <row r="534" spans="1:6" ht="45">
      <c r="A534" s="120" t="s">
        <v>617</v>
      </c>
      <c r="B534" s="121" t="s">
        <v>618</v>
      </c>
      <c r="C534" s="121"/>
      <c r="D534" s="147"/>
      <c r="E534" s="147"/>
      <c r="F534" s="122">
        <f>F535</f>
        <v>1840.8</v>
      </c>
    </row>
    <row r="535" spans="1:6" ht="15">
      <c r="A535" s="120" t="s">
        <v>228</v>
      </c>
      <c r="B535" s="121" t="s">
        <v>618</v>
      </c>
      <c r="C535" s="121">
        <v>500</v>
      </c>
      <c r="D535" s="147"/>
      <c r="E535" s="147"/>
      <c r="F535" s="122">
        <f>F536</f>
        <v>1840.8</v>
      </c>
    </row>
    <row r="536" spans="1:6" ht="15">
      <c r="A536" s="120" t="s">
        <v>619</v>
      </c>
      <c r="B536" s="121" t="s">
        <v>618</v>
      </c>
      <c r="C536" s="121">
        <v>500</v>
      </c>
      <c r="D536" s="147" t="s">
        <v>188</v>
      </c>
      <c r="E536" s="147"/>
      <c r="F536" s="122">
        <f>F537</f>
        <v>1840.8</v>
      </c>
    </row>
    <row r="537" spans="1:6" ht="15">
      <c r="A537" s="120" t="s">
        <v>199</v>
      </c>
      <c r="B537" s="121" t="s">
        <v>618</v>
      </c>
      <c r="C537" s="121">
        <v>500</v>
      </c>
      <c r="D537" s="147" t="s">
        <v>188</v>
      </c>
      <c r="E537" s="147" t="s">
        <v>190</v>
      </c>
      <c r="F537" s="122">
        <v>1840.8</v>
      </c>
    </row>
    <row r="538" spans="1:6" ht="60">
      <c r="A538" s="120" t="s">
        <v>620</v>
      </c>
      <c r="B538" s="121" t="s">
        <v>621</v>
      </c>
      <c r="C538" s="121"/>
      <c r="D538" s="147"/>
      <c r="E538" s="147"/>
      <c r="F538" s="122">
        <f>F539</f>
        <v>0</v>
      </c>
    </row>
    <row r="539" spans="1:6" ht="30">
      <c r="A539" s="120" t="s">
        <v>231</v>
      </c>
      <c r="B539" s="121" t="s">
        <v>621</v>
      </c>
      <c r="C539" s="121">
        <v>200</v>
      </c>
      <c r="D539" s="147"/>
      <c r="E539" s="147"/>
      <c r="F539" s="122">
        <f>F540</f>
        <v>0</v>
      </c>
    </row>
    <row r="540" spans="1:6" ht="15">
      <c r="A540" s="120" t="s">
        <v>504</v>
      </c>
      <c r="B540" s="121" t="s">
        <v>621</v>
      </c>
      <c r="C540" s="121">
        <v>200</v>
      </c>
      <c r="D540" s="147" t="s">
        <v>187</v>
      </c>
      <c r="E540" s="147"/>
      <c r="F540" s="122">
        <f>F541</f>
        <v>0</v>
      </c>
    </row>
    <row r="541" spans="1:6" ht="15">
      <c r="A541" s="120" t="s">
        <v>316</v>
      </c>
      <c r="B541" s="121" t="s">
        <v>621</v>
      </c>
      <c r="C541" s="121">
        <v>200</v>
      </c>
      <c r="D541" s="147" t="s">
        <v>187</v>
      </c>
      <c r="E541" s="147" t="s">
        <v>193</v>
      </c>
      <c r="F541" s="122"/>
    </row>
    <row r="542" spans="1:6" ht="45">
      <c r="A542" s="120" t="s">
        <v>834</v>
      </c>
      <c r="B542" s="121" t="s">
        <v>962</v>
      </c>
      <c r="C542" s="121"/>
      <c r="D542" s="147"/>
      <c r="E542" s="147"/>
      <c r="F542" s="122">
        <f>F543</f>
        <v>0</v>
      </c>
    </row>
    <row r="543" spans="1:6" ht="30">
      <c r="A543" s="120" t="s">
        <v>231</v>
      </c>
      <c r="B543" s="121" t="s">
        <v>962</v>
      </c>
      <c r="C543" s="121">
        <v>200</v>
      </c>
      <c r="D543" s="147"/>
      <c r="E543" s="147"/>
      <c r="F543" s="122">
        <f>F544</f>
        <v>0</v>
      </c>
    </row>
    <row r="544" spans="1:6" ht="15">
      <c r="A544" s="120" t="s">
        <v>504</v>
      </c>
      <c r="B544" s="121" t="s">
        <v>962</v>
      </c>
      <c r="C544" s="121">
        <v>200</v>
      </c>
      <c r="D544" s="147" t="s">
        <v>187</v>
      </c>
      <c r="E544" s="147"/>
      <c r="F544" s="122">
        <f>F545</f>
        <v>0</v>
      </c>
    </row>
    <row r="545" spans="1:6" ht="15">
      <c r="A545" s="120" t="s">
        <v>195</v>
      </c>
      <c r="B545" s="121" t="s">
        <v>962</v>
      </c>
      <c r="C545" s="121">
        <v>200</v>
      </c>
      <c r="D545" s="147" t="s">
        <v>187</v>
      </c>
      <c r="E545" s="147" t="s">
        <v>197</v>
      </c>
      <c r="F545" s="122"/>
    </row>
    <row r="546" spans="1:6" ht="30">
      <c r="A546" s="120" t="s">
        <v>622</v>
      </c>
      <c r="B546" s="121" t="s">
        <v>623</v>
      </c>
      <c r="C546" s="121"/>
      <c r="D546" s="147"/>
      <c r="E546" s="147"/>
      <c r="F546" s="122">
        <f>F547+F550+F553</f>
        <v>1284.2</v>
      </c>
    </row>
    <row r="547" spans="1:6" ht="75">
      <c r="A547" s="120" t="s">
        <v>230</v>
      </c>
      <c r="B547" s="121" t="s">
        <v>623</v>
      </c>
      <c r="C547" s="121">
        <v>100</v>
      </c>
      <c r="D547" s="147"/>
      <c r="E547" s="147"/>
      <c r="F547" s="122">
        <f>F548</f>
        <v>770.78</v>
      </c>
    </row>
    <row r="548" spans="1:6" ht="15">
      <c r="A548" s="120" t="s">
        <v>504</v>
      </c>
      <c r="B548" s="121" t="s">
        <v>623</v>
      </c>
      <c r="C548" s="121">
        <v>100</v>
      </c>
      <c r="D548" s="147" t="s">
        <v>187</v>
      </c>
      <c r="E548" s="147"/>
      <c r="F548" s="122">
        <f>F549</f>
        <v>770.78</v>
      </c>
    </row>
    <row r="549" spans="1:6" ht="15">
      <c r="A549" s="120" t="s">
        <v>195</v>
      </c>
      <c r="B549" s="121" t="s">
        <v>623</v>
      </c>
      <c r="C549" s="121">
        <v>100</v>
      </c>
      <c r="D549" s="147" t="s">
        <v>187</v>
      </c>
      <c r="E549" s="147">
        <v>13</v>
      </c>
      <c r="F549" s="122">
        <v>770.78</v>
      </c>
    </row>
    <row r="550" spans="1:6" ht="30">
      <c r="A550" s="120" t="s">
        <v>231</v>
      </c>
      <c r="B550" s="121" t="s">
        <v>623</v>
      </c>
      <c r="C550" s="121">
        <v>200</v>
      </c>
      <c r="D550" s="147"/>
      <c r="E550" s="147"/>
      <c r="F550" s="122">
        <f>F551</f>
        <v>496.42</v>
      </c>
    </row>
    <row r="551" spans="1:6" ht="15">
      <c r="A551" s="120" t="s">
        <v>504</v>
      </c>
      <c r="B551" s="121" t="s">
        <v>623</v>
      </c>
      <c r="C551" s="121">
        <v>200</v>
      </c>
      <c r="D551" s="147" t="s">
        <v>187</v>
      </c>
      <c r="E551" s="147"/>
      <c r="F551" s="122">
        <f>F552</f>
        <v>496.42</v>
      </c>
    </row>
    <row r="552" spans="1:6" ht="15">
      <c r="A552" s="120" t="s">
        <v>195</v>
      </c>
      <c r="B552" s="121" t="s">
        <v>623</v>
      </c>
      <c r="C552" s="121">
        <v>200</v>
      </c>
      <c r="D552" s="147" t="s">
        <v>187</v>
      </c>
      <c r="E552" s="147">
        <v>13</v>
      </c>
      <c r="F552" s="122">
        <v>496.42</v>
      </c>
    </row>
    <row r="553" spans="1:6" ht="15">
      <c r="A553" s="120" t="s">
        <v>228</v>
      </c>
      <c r="B553" s="121" t="s">
        <v>623</v>
      </c>
      <c r="C553" s="121">
        <v>500</v>
      </c>
      <c r="D553" s="147"/>
      <c r="E553" s="147"/>
      <c r="F553" s="122">
        <f>F554</f>
        <v>17</v>
      </c>
    </row>
    <row r="554" spans="1:6" ht="15">
      <c r="A554" s="120" t="s">
        <v>504</v>
      </c>
      <c r="B554" s="121" t="s">
        <v>623</v>
      </c>
      <c r="C554" s="121">
        <v>500</v>
      </c>
      <c r="D554" s="147" t="s">
        <v>187</v>
      </c>
      <c r="E554" s="147"/>
      <c r="F554" s="122">
        <f>F555</f>
        <v>17</v>
      </c>
    </row>
    <row r="555" spans="1:6" ht="15">
      <c r="A555" s="120" t="s">
        <v>195</v>
      </c>
      <c r="B555" s="121" t="s">
        <v>623</v>
      </c>
      <c r="C555" s="121">
        <v>500</v>
      </c>
      <c r="D555" s="147" t="s">
        <v>187</v>
      </c>
      <c r="E555" s="147">
        <v>13</v>
      </c>
      <c r="F555" s="122">
        <v>17</v>
      </c>
    </row>
    <row r="556" spans="1:6" ht="30">
      <c r="A556" s="120" t="s">
        <v>231</v>
      </c>
      <c r="B556" s="121" t="s">
        <v>978</v>
      </c>
      <c r="C556" s="121">
        <v>200</v>
      </c>
      <c r="D556" s="147"/>
      <c r="E556" s="147"/>
      <c r="F556" s="122">
        <f>F557</f>
        <v>473.5</v>
      </c>
    </row>
    <row r="557" spans="1:6" ht="15">
      <c r="A557" s="120" t="s">
        <v>585</v>
      </c>
      <c r="B557" s="121" t="s">
        <v>978</v>
      </c>
      <c r="C557" s="121">
        <v>200</v>
      </c>
      <c r="D557" s="147" t="s">
        <v>192</v>
      </c>
      <c r="E557" s="147"/>
      <c r="F557" s="122">
        <f>F558</f>
        <v>473.5</v>
      </c>
    </row>
    <row r="558" spans="1:6" ht="15">
      <c r="A558" s="124" t="s">
        <v>659</v>
      </c>
      <c r="B558" s="121" t="s">
        <v>978</v>
      </c>
      <c r="C558" s="121">
        <v>200</v>
      </c>
      <c r="D558" s="147" t="s">
        <v>192</v>
      </c>
      <c r="E558" s="147" t="s">
        <v>194</v>
      </c>
      <c r="F558" s="122">
        <v>473.5</v>
      </c>
    </row>
    <row r="559" spans="1:6" ht="15">
      <c r="A559" s="120" t="s">
        <v>323</v>
      </c>
      <c r="B559" s="121" t="s">
        <v>963</v>
      </c>
      <c r="C559" s="121"/>
      <c r="D559" s="147"/>
      <c r="E559" s="147"/>
      <c r="F559" s="122">
        <f>F560+F563+F566</f>
        <v>0</v>
      </c>
    </row>
    <row r="560" spans="1:6" ht="75">
      <c r="A560" s="120" t="s">
        <v>230</v>
      </c>
      <c r="B560" s="121" t="s">
        <v>963</v>
      </c>
      <c r="C560" s="121">
        <v>100</v>
      </c>
      <c r="D560" s="147"/>
      <c r="E560" s="147"/>
      <c r="F560" s="122">
        <f>F561</f>
        <v>0</v>
      </c>
    </row>
    <row r="561" spans="1:6" ht="30">
      <c r="A561" s="124" t="s">
        <v>913</v>
      </c>
      <c r="B561" s="121" t="s">
        <v>963</v>
      </c>
      <c r="C561" s="121">
        <v>100</v>
      </c>
      <c r="D561" s="147" t="s">
        <v>190</v>
      </c>
      <c r="E561" s="147"/>
      <c r="F561" s="122">
        <f>F562</f>
        <v>0</v>
      </c>
    </row>
    <row r="562" spans="1:6" ht="30">
      <c r="A562" s="124" t="s">
        <v>772</v>
      </c>
      <c r="B562" s="121" t="s">
        <v>963</v>
      </c>
      <c r="C562" s="121">
        <v>100</v>
      </c>
      <c r="D562" s="147" t="s">
        <v>190</v>
      </c>
      <c r="E562" s="147" t="s">
        <v>389</v>
      </c>
      <c r="F562" s="122"/>
    </row>
    <row r="563" spans="1:6" ht="30">
      <c r="A563" s="120" t="s">
        <v>231</v>
      </c>
      <c r="B563" s="121" t="s">
        <v>963</v>
      </c>
      <c r="C563" s="121">
        <v>200</v>
      </c>
      <c r="D563" s="147"/>
      <c r="E563" s="147"/>
      <c r="F563" s="122">
        <f>F564</f>
        <v>0</v>
      </c>
    </row>
    <row r="564" spans="1:6" ht="15">
      <c r="A564" s="120" t="s">
        <v>504</v>
      </c>
      <c r="B564" s="121" t="s">
        <v>963</v>
      </c>
      <c r="C564" s="121">
        <v>200</v>
      </c>
      <c r="D564" s="147" t="s">
        <v>187</v>
      </c>
      <c r="E564" s="147"/>
      <c r="F564" s="122">
        <f>F565</f>
        <v>0</v>
      </c>
    </row>
    <row r="565" spans="1:6" ht="15">
      <c r="A565" s="120" t="s">
        <v>195</v>
      </c>
      <c r="B565" s="121" t="s">
        <v>963</v>
      </c>
      <c r="C565" s="121">
        <v>200</v>
      </c>
      <c r="D565" s="147" t="s">
        <v>187</v>
      </c>
      <c r="E565" s="147" t="s">
        <v>197</v>
      </c>
      <c r="F565" s="122"/>
    </row>
    <row r="566" spans="1:6" ht="15">
      <c r="A566" s="120" t="s">
        <v>232</v>
      </c>
      <c r="B566" s="121" t="s">
        <v>963</v>
      </c>
      <c r="C566" s="121">
        <v>800</v>
      </c>
      <c r="D566" s="147"/>
      <c r="E566" s="147"/>
      <c r="F566" s="122">
        <f>F567</f>
        <v>0</v>
      </c>
    </row>
    <row r="567" spans="1:6" ht="15">
      <c r="A567" s="120" t="s">
        <v>504</v>
      </c>
      <c r="B567" s="121" t="s">
        <v>963</v>
      </c>
      <c r="C567" s="121">
        <v>800</v>
      </c>
      <c r="D567" s="147" t="s">
        <v>187</v>
      </c>
      <c r="E567" s="147"/>
      <c r="F567" s="122">
        <f>F568</f>
        <v>0</v>
      </c>
    </row>
    <row r="568" spans="1:6" ht="15">
      <c r="A568" s="120" t="s">
        <v>195</v>
      </c>
      <c r="B568" s="121" t="s">
        <v>963</v>
      </c>
      <c r="C568" s="121">
        <v>800</v>
      </c>
      <c r="D568" s="147" t="s">
        <v>187</v>
      </c>
      <c r="E568" s="147" t="s">
        <v>197</v>
      </c>
      <c r="F568" s="122"/>
    </row>
    <row r="569" spans="1:6" ht="90">
      <c r="A569" s="123" t="s">
        <v>624</v>
      </c>
      <c r="B569" s="121" t="s">
        <v>625</v>
      </c>
      <c r="C569" s="121"/>
      <c r="D569" s="147"/>
      <c r="E569" s="147"/>
      <c r="F569" s="122">
        <f>F570</f>
        <v>22027.1</v>
      </c>
    </row>
    <row r="570" spans="1:6" ht="15">
      <c r="A570" s="120" t="s">
        <v>228</v>
      </c>
      <c r="B570" s="121" t="s">
        <v>625</v>
      </c>
      <c r="C570" s="121">
        <v>500</v>
      </c>
      <c r="D570" s="147"/>
      <c r="E570" s="147"/>
      <c r="F570" s="122">
        <f>F571</f>
        <v>22027.1</v>
      </c>
    </row>
    <row r="571" spans="1:6" ht="45">
      <c r="A571" s="120" t="s">
        <v>603</v>
      </c>
      <c r="B571" s="121" t="s">
        <v>625</v>
      </c>
      <c r="C571" s="121">
        <v>500</v>
      </c>
      <c r="D571" s="147" t="s">
        <v>389</v>
      </c>
      <c r="E571" s="147"/>
      <c r="F571" s="122">
        <f>F572</f>
        <v>22027.1</v>
      </c>
    </row>
    <row r="572" spans="1:6" ht="45">
      <c r="A572" s="120" t="s">
        <v>604</v>
      </c>
      <c r="B572" s="121" t="s">
        <v>625</v>
      </c>
      <c r="C572" s="121">
        <v>500</v>
      </c>
      <c r="D572" s="147">
        <v>14</v>
      </c>
      <c r="E572" s="147" t="s">
        <v>187</v>
      </c>
      <c r="F572" s="122">
        <v>22027.1</v>
      </c>
    </row>
    <row r="573" spans="1:6" ht="120">
      <c r="A573" s="123" t="s">
        <v>626</v>
      </c>
      <c r="B573" s="121" t="s">
        <v>627</v>
      </c>
      <c r="C573" s="121"/>
      <c r="D573" s="147"/>
      <c r="E573" s="147"/>
      <c r="F573" s="122">
        <f>F574</f>
        <v>678.4</v>
      </c>
    </row>
    <row r="574" spans="1:6" ht="15">
      <c r="A574" s="120" t="s">
        <v>228</v>
      </c>
      <c r="B574" s="121" t="s">
        <v>627</v>
      </c>
      <c r="C574" s="121">
        <v>500</v>
      </c>
      <c r="D574" s="147"/>
      <c r="E574" s="147"/>
      <c r="F574" s="122">
        <f>F575</f>
        <v>678.4</v>
      </c>
    </row>
    <row r="575" spans="1:6" ht="45">
      <c r="A575" s="120" t="s">
        <v>603</v>
      </c>
      <c r="B575" s="121" t="s">
        <v>627</v>
      </c>
      <c r="C575" s="121">
        <v>500</v>
      </c>
      <c r="D575" s="147">
        <v>14</v>
      </c>
      <c r="E575" s="147"/>
      <c r="F575" s="122">
        <f>F576</f>
        <v>678.4</v>
      </c>
    </row>
    <row r="576" spans="1:6" ht="45">
      <c r="A576" s="120" t="s">
        <v>604</v>
      </c>
      <c r="B576" s="121" t="s">
        <v>627</v>
      </c>
      <c r="C576" s="121">
        <v>500</v>
      </c>
      <c r="D576" s="147">
        <v>14</v>
      </c>
      <c r="E576" s="147" t="s">
        <v>187</v>
      </c>
      <c r="F576" s="122">
        <v>678.4</v>
      </c>
    </row>
    <row r="577" spans="1:6" ht="30">
      <c r="A577" s="123" t="s">
        <v>628</v>
      </c>
      <c r="B577" s="121" t="s">
        <v>629</v>
      </c>
      <c r="C577" s="121"/>
      <c r="D577" s="147"/>
      <c r="E577" s="147"/>
      <c r="F577" s="122">
        <f>F578</f>
        <v>529.9</v>
      </c>
    </row>
    <row r="578" spans="1:6" ht="15">
      <c r="A578" s="120" t="s">
        <v>228</v>
      </c>
      <c r="B578" s="121" t="s">
        <v>629</v>
      </c>
      <c r="C578" s="121">
        <v>500</v>
      </c>
      <c r="D578" s="147"/>
      <c r="E578" s="147"/>
      <c r="F578" s="122">
        <f>F579</f>
        <v>529.9</v>
      </c>
    </row>
    <row r="579" spans="1:6" ht="45">
      <c r="A579" s="120" t="s">
        <v>603</v>
      </c>
      <c r="B579" s="121" t="s">
        <v>629</v>
      </c>
      <c r="C579" s="121">
        <v>500</v>
      </c>
      <c r="D579" s="147">
        <v>14</v>
      </c>
      <c r="E579" s="147"/>
      <c r="F579" s="122">
        <f>F580</f>
        <v>529.9</v>
      </c>
    </row>
    <row r="580" spans="1:6" ht="15">
      <c r="A580" s="123" t="s">
        <v>456</v>
      </c>
      <c r="B580" s="121" t="s">
        <v>629</v>
      </c>
      <c r="C580" s="121">
        <v>500</v>
      </c>
      <c r="D580" s="147">
        <v>14</v>
      </c>
      <c r="E580" s="147" t="s">
        <v>188</v>
      </c>
      <c r="F580" s="122">
        <v>529.9</v>
      </c>
    </row>
    <row r="581" spans="1:6" ht="15">
      <c r="A581" s="117" t="s">
        <v>630</v>
      </c>
      <c r="B581" s="121"/>
      <c r="C581" s="121"/>
      <c r="D581" s="147"/>
      <c r="E581" s="147"/>
      <c r="F581" s="119">
        <f>F12+F19+F141+F165+F226+F236+F294+F301+F336+F373+F386+F392+F398+F197+F201+F347+F379+F449+F559+F369</f>
        <v>738483.3300000002</v>
      </c>
    </row>
  </sheetData>
  <sheetProtection/>
  <mergeCells count="10">
    <mergeCell ref="A1:F1"/>
    <mergeCell ref="A2:F2"/>
    <mergeCell ref="A3:F3"/>
    <mergeCell ref="A5:F7"/>
    <mergeCell ref="F10:F11"/>
    <mergeCell ref="A10:A11"/>
    <mergeCell ref="B10:B11"/>
    <mergeCell ref="C10:C11"/>
    <mergeCell ref="D10:D11"/>
    <mergeCell ref="E10:E11"/>
  </mergeCells>
  <printOptions/>
  <pageMargins left="0.1968503937007874" right="0.1968503937007874" top="0.1968503937007874" bottom="0.2362204724409449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balt-BALTASIFO6-fo</dc:creator>
  <cp:keywords/>
  <dc:description/>
  <cp:lastModifiedBy>Разина</cp:lastModifiedBy>
  <cp:lastPrinted>2017-04-28T09:46:52Z</cp:lastPrinted>
  <dcterms:created xsi:type="dcterms:W3CDTF">2012-11-13T04:02:16Z</dcterms:created>
  <dcterms:modified xsi:type="dcterms:W3CDTF">2017-05-10T05:42:38Z</dcterms:modified>
  <cp:category/>
  <cp:version/>
  <cp:contentType/>
  <cp:contentStatus/>
</cp:coreProperties>
</file>