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50" windowHeight="11520" tabRatio="626" activeTab="16"/>
  </bookViews>
  <sheets>
    <sheet name="18.01" sheetId="1" r:id="rId1"/>
    <sheet name="25.01" sheetId="2" r:id="rId2"/>
    <sheet name="01.02" sheetId="3" r:id="rId3"/>
    <sheet name="08.02" sheetId="4" r:id="rId4"/>
    <sheet name="15.02" sheetId="5" r:id="rId5"/>
    <sheet name="22.02" sheetId="6" r:id="rId6"/>
    <sheet name="01.03" sheetId="7" r:id="rId7"/>
    <sheet name="07.03" sheetId="8" r:id="rId8"/>
    <sheet name="15.03" sheetId="9" r:id="rId9"/>
    <sheet name="22.03" sheetId="10" r:id="rId10"/>
    <sheet name="29.03" sheetId="11" r:id="rId11"/>
    <sheet name="05.04" sheetId="12" r:id="rId12"/>
    <sheet name="12.04" sheetId="13" r:id="rId13"/>
    <sheet name="19,04" sheetId="14" r:id="rId14"/>
    <sheet name="26.04" sheetId="15" r:id="rId15"/>
    <sheet name="08.05" sheetId="16" r:id="rId16"/>
    <sheet name="17.05" sheetId="17" r:id="rId17"/>
  </sheets>
  <definedNames/>
  <calcPr fullCalcOnLoad="1"/>
</workbook>
</file>

<file path=xl/sharedStrings.xml><?xml version="1.0" encoding="utf-8"?>
<sst xmlns="http://schemas.openxmlformats.org/spreadsheetml/2006/main" count="1632" uniqueCount="120">
  <si>
    <t>ЕЖЕНЕДЕЛЬНАЯ ИНФОРМАЦИЯ</t>
  </si>
  <si>
    <t xml:space="preserve"> </t>
  </si>
  <si>
    <t>Наименование показателя</t>
  </si>
  <si>
    <t>План          на год</t>
  </si>
  <si>
    <t>Факт</t>
  </si>
  <si>
    <t>%</t>
  </si>
  <si>
    <t>План           на год</t>
  </si>
  <si>
    <t>Больше</t>
  </si>
  <si>
    <t>Меньше</t>
  </si>
  <si>
    <t>1. Собственные доходы</t>
  </si>
  <si>
    <t>2.Субсидии, субвенции из республ. бюджета всего</t>
  </si>
  <si>
    <t xml:space="preserve">Дотация </t>
  </si>
  <si>
    <t>Субсидия на выравнивание уровня бюджетной обеспеченности бюджетов поселений</t>
  </si>
  <si>
    <t>Субсидия   на организацию предоставления общедоступного и бесплатного начального общего, основного общего, среднего (полного) общего образования по основным общеообразовательным программам</t>
  </si>
  <si>
    <t xml:space="preserve">Субвенция  на реализацию полномочий по расчету и предоставлению дотаций поселениям </t>
  </si>
  <si>
    <t>Субвенция  на обеспечение  общедоступного и бесплатного начального общего, основного общего, среднего (полного) общего образования</t>
  </si>
  <si>
    <t xml:space="preserve">Субвенции на обеспечение общедоступного и бесплатного дошкольного образования </t>
  </si>
  <si>
    <t>Субвенция  на реализацию  полномочий по государственной регистрации актов гражданского состояния</t>
  </si>
  <si>
    <t>Субвенция на реализацию полномочий в сфере государственной молодежной политики</t>
  </si>
  <si>
    <t>Субвенции на  проведению противоэпидемических мероприятий</t>
  </si>
  <si>
    <t>Субвенции  на реализацию полномочий в области образования</t>
  </si>
  <si>
    <t>Субвенции  на осуществление полномочий по первичному учету на территориях, где отсутствует военные комиссариаты</t>
  </si>
  <si>
    <t>Субвенции  на  реализацию полномочий по осуществлению  информационно - методического обеспечения образовательных учреждений</t>
  </si>
  <si>
    <t>Субвенции  на осуществление полномочий по опеке и попечительству</t>
  </si>
  <si>
    <t>Субвенция архив</t>
  </si>
  <si>
    <t>Субвенция на протоколы об административных правонарушениях</t>
  </si>
  <si>
    <t>Субвенция на проведение мероприятий по предупреждению и ликвидацию болезней животных и их лечению</t>
  </si>
  <si>
    <t>Субвенция на отлов, содержание и регулирование численности безнадзорных животных</t>
  </si>
  <si>
    <t>Субвенция на составление списков присяжных заседателей</t>
  </si>
  <si>
    <t>Надбавка пед. работникам - молодым специалистам</t>
  </si>
  <si>
    <t>Межбюджетные трансферты самообложение граждан</t>
  </si>
  <si>
    <t xml:space="preserve">Субсидии на материальное поощрение руководителей муниципального района и глав поселений </t>
  </si>
  <si>
    <t>Летний отдых</t>
  </si>
  <si>
    <t>Субсидии на приобретение ДЮСШ (спортинвентарь)</t>
  </si>
  <si>
    <t>Межбюджетные трансферты на комплектование книжных фондов</t>
  </si>
  <si>
    <t>Субсидии на переселение из аварийного жилищного фонда и на проведение оценки стоимости аварийного жилищного фонда</t>
  </si>
  <si>
    <t>Межбюджетные трансферты педработникам за доп. часы</t>
  </si>
  <si>
    <t>Субсидии на бюджетные инвестиции в объекты кап.строительства собственности мун.образований</t>
  </si>
  <si>
    <t xml:space="preserve">Межбюджетные трансферты - гранты педработникам </t>
  </si>
  <si>
    <t>Межбюджетные трансферты - обеспечение охраны общественного порядка на территории детских оздоровительных лагерей</t>
  </si>
  <si>
    <t xml:space="preserve">Межбюджетные трансферты - Развитие робототехники в образовательных учреждениях </t>
  </si>
  <si>
    <t>Межбюджетные трансферты - Лучший билингвальный детский сад</t>
  </si>
  <si>
    <t xml:space="preserve">                 ВСЕГО ДОХОДОВ</t>
  </si>
  <si>
    <t>Председатель финансово-бюджетной палаты</t>
  </si>
  <si>
    <t>__________________</t>
  </si>
  <si>
    <t>Р.М.Ильясов</t>
  </si>
  <si>
    <t>в т.ч. Январь</t>
  </si>
  <si>
    <t>Субвенция на реализацию полномочий по сбору информации от поселений</t>
  </si>
  <si>
    <t>Межбюджетные трансферты учреждениям культуры сельских поселений</t>
  </si>
  <si>
    <t>Межбюджетные трансферты на проведение сельскохозяйственной переписи</t>
  </si>
  <si>
    <t>Межбюджетные трансферты -Шишинерское СП-Сам.благоустр.нас.пункт</t>
  </si>
  <si>
    <t>Субвенция на гос.полномочия по распоряжению земельными участками</t>
  </si>
  <si>
    <t>Субсидии на улучшение жилищных условий молодых и граждан РФ,РТ</t>
  </si>
  <si>
    <t>МБТ на премирование глав районов</t>
  </si>
  <si>
    <t>Субсидии на ремонт участковых пунктов милиции</t>
  </si>
  <si>
    <t>Межбюджетные трансферты  Малмыж Сабантуй</t>
  </si>
  <si>
    <t>Межбюджетные трансферты - гранты сельским поселениям</t>
  </si>
  <si>
    <t>План за 3 месяца</t>
  </si>
  <si>
    <t>к 9 месячному плану</t>
  </si>
  <si>
    <t>2018 год</t>
  </si>
  <si>
    <t>Субвенция по составлению списков в кандидаты в присяжные заседатели</t>
  </si>
  <si>
    <t>в т.ч. без самообложения</t>
  </si>
  <si>
    <t>Субсидия на содержание сотрудников охраны общественного порядка</t>
  </si>
  <si>
    <t>Премиальные выплаты работникам, оплата труда которых регулируется Указами Президента РФ</t>
  </si>
  <si>
    <t>Средства на повышение МРОТ</t>
  </si>
  <si>
    <t>Средства на премирование работников образования и культуры</t>
  </si>
  <si>
    <t>Субсидия на повышение зарплаты глав поселений</t>
  </si>
  <si>
    <t>МБТ на обучение помощника главы по противодействию коррупции</t>
  </si>
  <si>
    <t>МБТ на оказание материальной помощи пострадавшим от пожара</t>
  </si>
  <si>
    <t>МБТ Малмыж Сабантуй</t>
  </si>
  <si>
    <t>МБТ Стипендии студентам образовательных орг-ций высшего обр-я</t>
  </si>
  <si>
    <t>Межбюджетные трансферты - Средства самообложения граждан из бюджета РТ</t>
  </si>
  <si>
    <t>МБТ Грант "Наш новый учитель"</t>
  </si>
  <si>
    <t>Скубсидия на содержание бассейна</t>
  </si>
  <si>
    <t xml:space="preserve">Субсидия на повышение зарплаты госуправления </t>
  </si>
  <si>
    <t>Субсидия Чапшар НШДС</t>
  </si>
  <si>
    <t>Межбюджетные трансферты- райпо</t>
  </si>
  <si>
    <t>Субвенции на реализацию полномочий по организации деятельности АДМ</t>
  </si>
  <si>
    <t>Субвенции на реализацию полномочий по  организации деятельности КДН</t>
  </si>
  <si>
    <t>Субсидия на приобретение турникетов Балтасинская СОШ и Балтасинская гимназия</t>
  </si>
  <si>
    <t>Грант  Оста могаллим</t>
  </si>
  <si>
    <t>Грант "Лучший методист"</t>
  </si>
  <si>
    <t>Межбюджетные трансферты - на пошив костюмов детскому хореографическому коллективу "Инвожо" (Ср.кушкет)</t>
  </si>
  <si>
    <t>Субсидия транспорт</t>
  </si>
  <si>
    <t>Межбюджетные трансферты - по конкурсу "Самый благоустроенный н.п.за 2018 г."Кугунурское сельское поселение</t>
  </si>
  <si>
    <t>Субсидия  на доп.часы по родным языкам</t>
  </si>
  <si>
    <t>Межбюджетные трансферты - книжный фонд</t>
  </si>
  <si>
    <t>об исполнении бюджета Балтасинского района на 18.01.2019 г.</t>
  </si>
  <si>
    <t>2019 год</t>
  </si>
  <si>
    <t>за послед 10 дней</t>
  </si>
  <si>
    <t>По сравнению с 2018 г. "исполнение"</t>
  </si>
  <si>
    <t>об исполнении бюджета Балтасинского района на 25.01.2019 г.</t>
  </si>
  <si>
    <t>за послед 7 дней</t>
  </si>
  <si>
    <t>об исполнении бюджета Балтасинского района на 01.02.2019 г.</t>
  </si>
  <si>
    <t>об исполнении бюджета Балтасинского района на 08.02.2019 г.</t>
  </si>
  <si>
    <t>в т.ч. Февраль</t>
  </si>
  <si>
    <t>об исполнении бюджета Балтасинского района на 15.02.2019 г.</t>
  </si>
  <si>
    <t>об исполнении бюджета Балтасинского района на 22.02.2019 г.</t>
  </si>
  <si>
    <t>об исполнении бюджета Балтасинского района на 01.03.2019 г.</t>
  </si>
  <si>
    <t>об исполнении бюджета Балтасинского района на 07.03.2019 г.</t>
  </si>
  <si>
    <t>в т.ч. Март</t>
  </si>
  <si>
    <t>за послед 6 дней</t>
  </si>
  <si>
    <t>об исполнении бюджета Балтасинского района на 15.03.2019 г.</t>
  </si>
  <si>
    <t>об исполнении бюджета Балтасинского района на 22.03.2019 г.</t>
  </si>
  <si>
    <t>об исполнении бюджета Балтасинского района на 29.03.2019 г.</t>
  </si>
  <si>
    <t>об исполнении бюджета Балтасинского района на 05.04.2019 г.</t>
  </si>
  <si>
    <t>в т.ч. Апрель</t>
  </si>
  <si>
    <t>План за 6 месяцев</t>
  </si>
  <si>
    <t>об исполнении бюджета Балтасинского района на 12.04.2019 г.</t>
  </si>
  <si>
    <t>Субвенция на содержание ребенка в семье опекуна и приемной семье</t>
  </si>
  <si>
    <t>МБТ за организацию сельхозярмарок</t>
  </si>
  <si>
    <t>Субсидии на премирование работников ЗАГСа</t>
  </si>
  <si>
    <t>об исполнении бюджета Балтасинского района на 19.04.2019 г.</t>
  </si>
  <si>
    <t>об исполнении бюджета Балтасинского района на 26.04.2019 г.</t>
  </si>
  <si>
    <t>об исполнении бюджета Балтасинского района на 08.05.2019 г.</t>
  </si>
  <si>
    <t>Субсидия на повышение зарплаты глав СП</t>
  </si>
  <si>
    <t>Межбюджетные трансферты  на самозанятость граждан</t>
  </si>
  <si>
    <t>об исполнении бюджета Балтасинского района на 17.05.2019 г.</t>
  </si>
  <si>
    <t>в т.ч. Май</t>
  </si>
  <si>
    <t>Межбюджетные трансферты - на повышение зарплаты централизованной бухгалтерии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</si>
</sst>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Calibri"/>
      <family val="2"/>
    </font>
    <font>
      <b/>
      <sz val="20"/>
      <color indexed="56"/>
      <name val="Times New Roman"/>
      <family val="1"/>
    </font>
    <font>
      <sz val="20"/>
      <color indexed="56"/>
      <name val="Times New Roman"/>
      <family val="1"/>
    </font>
    <font>
      <sz val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Calibri"/>
      <family val="2"/>
    </font>
    <font>
      <b/>
      <sz val="20"/>
      <color theme="3"/>
      <name val="Times New Roman"/>
      <family val="1"/>
    </font>
    <font>
      <b/>
      <sz val="20"/>
      <color theme="1"/>
      <name val="Times New Roman"/>
      <family val="1"/>
    </font>
    <font>
      <sz val="20"/>
      <color theme="3"/>
      <name val="Times New Roman"/>
      <family val="1"/>
    </font>
    <font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7" fillId="0" borderId="10" xfId="53" applyFont="1" applyBorder="1" applyAlignment="1">
      <alignment horizontal="center" vertical="center"/>
      <protection/>
    </xf>
    <xf numFmtId="0" fontId="47" fillId="0" borderId="11" xfId="0" applyFont="1" applyBorder="1" applyAlignment="1">
      <alignment vertical="center"/>
    </xf>
    <xf numFmtId="0" fontId="7" fillId="0" borderId="12" xfId="56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vertical="justify" wrapText="1"/>
      <protection/>
    </xf>
    <xf numFmtId="172" fontId="6" fillId="0" borderId="10" xfId="53" applyNumberFormat="1" applyFont="1" applyBorder="1" applyAlignment="1">
      <alignment horizontal="center"/>
      <protection/>
    </xf>
    <xf numFmtId="172" fontId="48" fillId="0" borderId="10" xfId="53" applyNumberFormat="1" applyFont="1" applyBorder="1" applyAlignment="1">
      <alignment horizontal="center"/>
      <protection/>
    </xf>
    <xf numFmtId="172" fontId="49" fillId="0" borderId="10" xfId="53" applyNumberFormat="1" applyFont="1" applyBorder="1" applyAlignment="1">
      <alignment horizontal="center"/>
      <protection/>
    </xf>
    <xf numFmtId="172" fontId="6" fillId="33" borderId="10" xfId="53" applyNumberFormat="1" applyFont="1" applyFill="1" applyBorder="1" applyAlignment="1">
      <alignment horizontal="center"/>
      <protection/>
    </xf>
    <xf numFmtId="172" fontId="8" fillId="0" borderId="10" xfId="53" applyNumberFormat="1" applyFont="1" applyBorder="1" applyAlignment="1">
      <alignment horizontal="center"/>
      <protection/>
    </xf>
    <xf numFmtId="172" fontId="6" fillId="34" borderId="10" xfId="53" applyNumberFormat="1" applyFont="1" applyFill="1" applyBorder="1" applyAlignment="1">
      <alignment horizontal="center" wrapText="1"/>
      <protection/>
    </xf>
    <xf numFmtId="2" fontId="6" fillId="0" borderId="10" xfId="53" applyNumberFormat="1" applyFont="1" applyBorder="1" applyAlignment="1">
      <alignment horizontal="center"/>
      <protection/>
    </xf>
    <xf numFmtId="0" fontId="6" fillId="0" borderId="14" xfId="53" applyFont="1" applyBorder="1" applyAlignment="1">
      <alignment vertical="justify" wrapText="1"/>
      <protection/>
    </xf>
    <xf numFmtId="2" fontId="6" fillId="0" borderId="13" xfId="57" applyNumberFormat="1" applyFont="1" applyBorder="1" applyAlignment="1">
      <alignment horizontal="center"/>
      <protection/>
    </xf>
    <xf numFmtId="2" fontId="48" fillId="0" borderId="13" xfId="57" applyNumberFormat="1" applyFont="1" applyBorder="1" applyAlignment="1">
      <alignment horizontal="center"/>
      <protection/>
    </xf>
    <xf numFmtId="172" fontId="6" fillId="0" borderId="10" xfId="53" applyNumberFormat="1" applyFont="1" applyBorder="1" applyAlignment="1" applyProtection="1">
      <alignment horizontal="center"/>
      <protection/>
    </xf>
    <xf numFmtId="0" fontId="7" fillId="0" borderId="13" xfId="58" applyFont="1" applyBorder="1" applyAlignment="1">
      <alignment vertical="justify" wrapText="1"/>
      <protection/>
    </xf>
    <xf numFmtId="0" fontId="47" fillId="0" borderId="13" xfId="0" applyFont="1" applyBorder="1" applyAlignment="1">
      <alignment/>
    </xf>
    <xf numFmtId="172" fontId="6" fillId="0" borderId="13" xfId="0" applyNumberFormat="1" applyFont="1" applyBorder="1" applyAlignment="1">
      <alignment horizontal="center"/>
    </xf>
    <xf numFmtId="172" fontId="6" fillId="0" borderId="13" xfId="53" applyNumberFormat="1" applyFont="1" applyBorder="1" applyAlignment="1">
      <alignment horizontal="center"/>
      <protection/>
    </xf>
    <xf numFmtId="2" fontId="7" fillId="33" borderId="13" xfId="0" applyNumberFormat="1" applyFont="1" applyFill="1" applyBorder="1" applyAlignment="1">
      <alignment vertical="justify"/>
    </xf>
    <xf numFmtId="2" fontId="7" fillId="0" borderId="13" xfId="0" applyNumberFormat="1" applyFont="1" applyFill="1" applyBorder="1" applyAlignment="1">
      <alignment vertical="justify"/>
    </xf>
    <xf numFmtId="2" fontId="7" fillId="33" borderId="13" xfId="57" applyNumberFormat="1" applyFont="1" applyFill="1" applyBorder="1" applyAlignment="1">
      <alignment horizontal="center"/>
      <protection/>
    </xf>
    <xf numFmtId="172" fontId="9" fillId="0" borderId="10" xfId="53" applyNumberFormat="1" applyFont="1" applyBorder="1" applyAlignment="1">
      <alignment horizontal="center"/>
      <protection/>
    </xf>
    <xf numFmtId="2" fontId="50" fillId="0" borderId="13" xfId="57" applyNumberFormat="1" applyFont="1" applyBorder="1" applyAlignment="1">
      <alignment horizontal="center"/>
      <protection/>
    </xf>
    <xf numFmtId="2" fontId="7" fillId="0" borderId="13" xfId="53" applyNumberFormat="1" applyFont="1" applyBorder="1" applyAlignment="1">
      <alignment horizontal="center"/>
      <protection/>
    </xf>
    <xf numFmtId="172" fontId="7" fillId="0" borderId="13" xfId="53" applyNumberFormat="1" applyFont="1" applyBorder="1" applyAlignment="1">
      <alignment horizontal="center"/>
      <protection/>
    </xf>
    <xf numFmtId="0" fontId="7" fillId="0" borderId="13" xfId="0" applyFont="1" applyBorder="1" applyAlignment="1">
      <alignment vertical="justify" wrapText="1"/>
    </xf>
    <xf numFmtId="2" fontId="7" fillId="33" borderId="13" xfId="0" applyNumberFormat="1" applyFont="1" applyFill="1" applyBorder="1" applyAlignment="1">
      <alignment/>
    </xf>
    <xf numFmtId="2" fontId="7" fillId="0" borderId="13" xfId="0" applyNumberFormat="1" applyFont="1" applyBorder="1" applyAlignment="1">
      <alignment/>
    </xf>
    <xf numFmtId="0" fontId="30" fillId="0" borderId="13" xfId="0" applyFont="1" applyBorder="1" applyAlignment="1">
      <alignment/>
    </xf>
    <xf numFmtId="172" fontId="7" fillId="0" borderId="10" xfId="53" applyNumberFormat="1" applyFont="1" applyBorder="1" applyAlignment="1">
      <alignment horizontal="center"/>
      <protection/>
    </xf>
    <xf numFmtId="2" fontId="7" fillId="0" borderId="13" xfId="57" applyNumberFormat="1" applyFont="1" applyBorder="1" applyAlignment="1">
      <alignment horizontal="center"/>
      <protection/>
    </xf>
    <xf numFmtId="0" fontId="30" fillId="0" borderId="0" xfId="0" applyFont="1" applyAlignment="1">
      <alignment/>
    </xf>
    <xf numFmtId="0" fontId="7" fillId="33" borderId="13" xfId="0" applyFont="1" applyFill="1" applyBorder="1" applyAlignment="1">
      <alignment vertical="justify" wrapText="1"/>
    </xf>
    <xf numFmtId="0" fontId="47" fillId="33" borderId="13" xfId="0" applyFont="1" applyFill="1" applyBorder="1" applyAlignment="1">
      <alignment/>
    </xf>
    <xf numFmtId="172" fontId="6" fillId="33" borderId="13" xfId="0" applyNumberFormat="1" applyFont="1" applyFill="1" applyBorder="1" applyAlignment="1">
      <alignment horizontal="center"/>
    </xf>
    <xf numFmtId="172" fontId="6" fillId="33" borderId="13" xfId="53" applyNumberFormat="1" applyFont="1" applyFill="1" applyBorder="1" applyAlignment="1">
      <alignment horizontal="center"/>
      <protection/>
    </xf>
    <xf numFmtId="172" fontId="6" fillId="33" borderId="10" xfId="53" applyNumberFormat="1" applyFont="1" applyFill="1" applyBorder="1" applyAlignment="1">
      <alignment horizontal="center" wrapText="1"/>
      <protection/>
    </xf>
    <xf numFmtId="2" fontId="50" fillId="33" borderId="13" xfId="57" applyNumberFormat="1" applyFont="1" applyFill="1" applyBorder="1" applyAlignment="1">
      <alignment horizontal="center"/>
      <protection/>
    </xf>
    <xf numFmtId="2" fontId="7" fillId="33" borderId="13" xfId="53" applyNumberFormat="1" applyFont="1" applyFill="1" applyBorder="1" applyAlignment="1">
      <alignment horizontal="center"/>
      <protection/>
    </xf>
    <xf numFmtId="0" fontId="47" fillId="33" borderId="0" xfId="0" applyFont="1" applyFill="1" applyAlignment="1">
      <alignment/>
    </xf>
    <xf numFmtId="2" fontId="51" fillId="0" borderId="13" xfId="57" applyNumberFormat="1" applyFont="1" applyBorder="1" applyAlignment="1">
      <alignment horizontal="center"/>
      <protection/>
    </xf>
    <xf numFmtId="172" fontId="7" fillId="0" borderId="13" xfId="57" applyNumberFormat="1" applyFont="1" applyBorder="1" applyAlignment="1">
      <alignment horizontal="center"/>
      <protection/>
    </xf>
    <xf numFmtId="0" fontId="7" fillId="0" borderId="13" xfId="53" applyFont="1" applyBorder="1" applyAlignment="1">
      <alignment horizontal="left" vertical="justify" wrapText="1"/>
      <protection/>
    </xf>
    <xf numFmtId="0" fontId="7" fillId="0" borderId="13" xfId="0" applyFont="1" applyBorder="1" applyAlignment="1">
      <alignment vertical="justify"/>
    </xf>
    <xf numFmtId="0" fontId="6" fillId="0" borderId="13" xfId="53" applyFont="1" applyBorder="1" applyAlignment="1">
      <alignment horizontal="left" vertical="justify" wrapText="1"/>
      <protection/>
    </xf>
    <xf numFmtId="172" fontId="8" fillId="0" borderId="13" xfId="53" applyNumberFormat="1" applyFont="1" applyBorder="1" applyAlignment="1">
      <alignment horizontal="center"/>
      <protection/>
    </xf>
    <xf numFmtId="0" fontId="6" fillId="0" borderId="0" xfId="53" applyFont="1" applyBorder="1" applyAlignment="1">
      <alignment horizontal="left" vertical="justify" wrapText="1"/>
      <protection/>
    </xf>
    <xf numFmtId="172" fontId="6" fillId="0" borderId="0" xfId="53" applyNumberFormat="1" applyFont="1" applyBorder="1" applyAlignment="1">
      <alignment horizontal="center"/>
      <protection/>
    </xf>
    <xf numFmtId="172" fontId="6" fillId="33" borderId="0" xfId="53" applyNumberFormat="1" applyFont="1" applyFill="1" applyBorder="1" applyAlignment="1">
      <alignment horizontal="center"/>
      <protection/>
    </xf>
    <xf numFmtId="172" fontId="8" fillId="0" borderId="0" xfId="53" applyNumberFormat="1" applyFont="1" applyBorder="1" applyAlignment="1">
      <alignment horizontal="center"/>
      <protection/>
    </xf>
    <xf numFmtId="0" fontId="7" fillId="0" borderId="0" xfId="53" applyFont="1">
      <alignment/>
      <protection/>
    </xf>
    <xf numFmtId="0" fontId="10" fillId="33" borderId="0" xfId="53" applyFont="1" applyFill="1">
      <alignment/>
      <protection/>
    </xf>
    <xf numFmtId="0" fontId="10" fillId="0" borderId="0" xfId="53" applyFont="1">
      <alignment/>
      <protection/>
    </xf>
    <xf numFmtId="0" fontId="6" fillId="0" borderId="0" xfId="53" applyFont="1" applyBorder="1" applyAlignment="1">
      <alignment horizontal="center"/>
      <protection/>
    </xf>
    <xf numFmtId="0" fontId="30" fillId="33" borderId="0" xfId="0" applyFont="1" applyFill="1" applyAlignment="1">
      <alignment/>
    </xf>
    <xf numFmtId="0" fontId="6" fillId="0" borderId="0" xfId="53" applyFont="1" applyAlignment="1">
      <alignment horizontal="center"/>
      <protection/>
    </xf>
    <xf numFmtId="0" fontId="7" fillId="0" borderId="15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 vertical="center"/>
      <protection/>
    </xf>
    <xf numFmtId="0" fontId="7" fillId="0" borderId="16" xfId="53" applyFont="1" applyBorder="1" applyAlignment="1">
      <alignment horizontal="center" vertical="center"/>
      <protection/>
    </xf>
    <xf numFmtId="0" fontId="7" fillId="0" borderId="17" xfId="53" applyFont="1" applyBorder="1" applyAlignment="1">
      <alignment horizontal="center" vertical="center"/>
      <protection/>
    </xf>
    <xf numFmtId="0" fontId="7" fillId="0" borderId="18" xfId="53" applyFont="1" applyBorder="1" applyAlignment="1">
      <alignment horizontal="center" vertical="center"/>
      <protection/>
    </xf>
    <xf numFmtId="0" fontId="7" fillId="0" borderId="19" xfId="53" applyFont="1" applyBorder="1" applyAlignment="1">
      <alignment horizontal="center" vertical="center"/>
      <protection/>
    </xf>
    <xf numFmtId="0" fontId="7" fillId="0" borderId="11" xfId="53" applyFont="1" applyBorder="1" applyAlignment="1">
      <alignment horizontal="center" vertical="center"/>
      <protection/>
    </xf>
    <xf numFmtId="0" fontId="7" fillId="0" borderId="20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center" vertical="center" wrapText="1"/>
      <protection/>
    </xf>
    <xf numFmtId="0" fontId="7" fillId="0" borderId="21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7" xfId="53" applyFont="1" applyBorder="1" applyAlignment="1">
      <alignment horizontal="center" vertical="center" wrapText="1"/>
      <protection/>
    </xf>
    <xf numFmtId="0" fontId="7" fillId="0" borderId="10" xfId="56" applyFont="1" applyBorder="1" applyAlignment="1">
      <alignment horizontal="center" vertical="center" wrapText="1"/>
      <protection/>
    </xf>
    <xf numFmtId="0" fontId="7" fillId="0" borderId="17" xfId="56" applyFont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horizontal="center" vertical="center"/>
      <protection/>
    </xf>
    <xf numFmtId="0" fontId="7" fillId="33" borderId="17" xfId="53" applyFont="1" applyFill="1" applyBorder="1" applyAlignment="1">
      <alignment horizontal="center" vertical="center"/>
      <protection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7" fillId="0" borderId="0" xfId="53" applyFont="1" applyBorder="1" applyAlignment="1">
      <alignment horizontal="left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6.25">
      <c r="A2" s="59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26.25">
      <c r="A3" s="60" t="s">
        <v>2</v>
      </c>
      <c r="B3" s="63" t="s">
        <v>59</v>
      </c>
      <c r="C3" s="64"/>
      <c r="D3" s="65"/>
      <c r="E3" s="63" t="s">
        <v>88</v>
      </c>
      <c r="F3" s="64"/>
      <c r="G3" s="64"/>
      <c r="H3" s="64"/>
      <c r="I3" s="64"/>
      <c r="J3" s="64"/>
      <c r="K3" s="65"/>
      <c r="L3" s="66" t="s">
        <v>90</v>
      </c>
      <c r="M3" s="67"/>
    </row>
    <row r="4" spans="1:13" ht="26.25">
      <c r="A4" s="61"/>
      <c r="B4" s="70" t="s">
        <v>3</v>
      </c>
      <c r="C4" s="60" t="s">
        <v>4</v>
      </c>
      <c r="D4" s="60" t="s">
        <v>5</v>
      </c>
      <c r="E4" s="70" t="s">
        <v>6</v>
      </c>
      <c r="F4" s="72" t="s">
        <v>57</v>
      </c>
      <c r="G4" s="74" t="s">
        <v>4</v>
      </c>
      <c r="H4" s="76" t="s">
        <v>5</v>
      </c>
      <c r="I4" s="3"/>
      <c r="J4" s="70" t="s">
        <v>46</v>
      </c>
      <c r="K4" s="70" t="s">
        <v>89</v>
      </c>
      <c r="L4" s="68"/>
      <c r="M4" s="69"/>
    </row>
    <row r="5" spans="1:13" ht="105">
      <c r="A5" s="62"/>
      <c r="B5" s="71"/>
      <c r="C5" s="62"/>
      <c r="D5" s="62"/>
      <c r="E5" s="71"/>
      <c r="F5" s="73"/>
      <c r="G5" s="75"/>
      <c r="H5" s="77"/>
      <c r="I5" s="4" t="s">
        <v>58</v>
      </c>
      <c r="J5" s="71"/>
      <c r="K5" s="71"/>
      <c r="L5" s="2" t="s">
        <v>7</v>
      </c>
      <c r="M5" s="2" t="s">
        <v>8</v>
      </c>
    </row>
    <row r="6" spans="1:13" ht="26.25">
      <c r="A6" s="5" t="s">
        <v>9</v>
      </c>
      <c r="B6" s="6">
        <v>293690</v>
      </c>
      <c r="C6" s="6">
        <v>9073.4</v>
      </c>
      <c r="D6" s="7">
        <f>C6/B6*100</f>
        <v>3.089448057475569</v>
      </c>
      <c r="E6" s="6">
        <v>320400.9</v>
      </c>
      <c r="F6" s="8">
        <v>26700</v>
      </c>
      <c r="G6" s="9">
        <v>8744.3</v>
      </c>
      <c r="H6" s="10">
        <f>G6/E6*100</f>
        <v>2.7291746059389967</v>
      </c>
      <c r="I6" s="11">
        <f>G6/F6*100</f>
        <v>32.7501872659176</v>
      </c>
      <c r="J6" s="6">
        <v>8744.3</v>
      </c>
      <c r="K6" s="6">
        <v>8744.3</v>
      </c>
      <c r="L6" s="12"/>
      <c r="M6" s="12">
        <f>C6-G6</f>
        <v>329.10000000000036</v>
      </c>
    </row>
    <row r="7" spans="1:13" ht="26.25">
      <c r="A7" s="13" t="s">
        <v>61</v>
      </c>
      <c r="B7" s="6">
        <v>293690</v>
      </c>
      <c r="C7" s="6">
        <v>9046.5</v>
      </c>
      <c r="D7" s="7">
        <f>C7/B7*100</f>
        <v>3.0802887398277097</v>
      </c>
      <c r="E7" s="6">
        <v>320400.9</v>
      </c>
      <c r="F7" s="8">
        <v>26700</v>
      </c>
      <c r="G7" s="9">
        <v>8744.3</v>
      </c>
      <c r="H7" s="10">
        <f>G7/E7*100</f>
        <v>2.7291746059389967</v>
      </c>
      <c r="I7" s="11">
        <f>G7/F7*100</f>
        <v>32.7501872659176</v>
      </c>
      <c r="J7" s="6">
        <v>8744.3</v>
      </c>
      <c r="K7" s="6">
        <v>8744.3</v>
      </c>
      <c r="L7" s="12"/>
      <c r="M7" s="12">
        <f>C7-K7</f>
        <v>302.2000000000007</v>
      </c>
    </row>
    <row r="8" spans="1:13" ht="26.25">
      <c r="A8" s="13" t="s">
        <v>10</v>
      </c>
      <c r="B8" s="14">
        <v>487744.08</v>
      </c>
      <c r="C8" s="14">
        <v>18954.98</v>
      </c>
      <c r="D8" s="15">
        <f>C8/B8*100</f>
        <v>3.8862552673114963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526825.2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126168.40000000002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20752.92</v>
      </c>
      <c r="H8" s="10">
        <f aca="true" t="shared" si="0" ref="H8:H78">G8/E8*100</f>
        <v>3.9392420863694446</v>
      </c>
      <c r="I8" s="11">
        <f>G8/F8*100</f>
        <v>16.44858776048519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20752.899999999998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20752.899999999998</v>
      </c>
      <c r="L8" s="12">
        <f>G8-C8</f>
        <v>1797.9399999999987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5721.1</v>
      </c>
      <c r="G9" s="23">
        <v>953.5</v>
      </c>
      <c r="H9" s="24">
        <f t="shared" si="0"/>
        <v>4.1665938368495565</v>
      </c>
      <c r="I9" s="11">
        <f>G9/F9*100</f>
        <v>16.666375347398226</v>
      </c>
      <c r="J9" s="25">
        <v>953.5</v>
      </c>
      <c r="K9" s="25">
        <v>953.5</v>
      </c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8804.3</v>
      </c>
      <c r="G10" s="23">
        <v>1467.3</v>
      </c>
      <c r="H10" s="24">
        <f t="shared" si="0"/>
        <v>4.999727405307419</v>
      </c>
      <c r="I10" s="11">
        <f>G10/F10*100</f>
        <v>16.665720159467533</v>
      </c>
      <c r="J10" s="25">
        <v>1467.3</v>
      </c>
      <c r="K10" s="25">
        <v>1467.3</v>
      </c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48374.8</v>
      </c>
      <c r="G11" s="23">
        <v>8062.5</v>
      </c>
      <c r="H11" s="24">
        <f t="shared" si="0"/>
        <v>5.000021705520583</v>
      </c>
      <c r="I11" s="11">
        <f aca="true" t="shared" si="1" ref="I11:I78">G11/F11*100</f>
        <v>16.66673557306697</v>
      </c>
      <c r="J11" s="25">
        <v>8062.5</v>
      </c>
      <c r="K11" s="25">
        <v>8062.5</v>
      </c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398.3</v>
      </c>
      <c r="G12" s="23">
        <v>66.3</v>
      </c>
      <c r="H12" s="32">
        <f t="shared" si="0"/>
        <v>4.993974088580898</v>
      </c>
      <c r="I12" s="11">
        <f t="shared" si="1"/>
        <v>16.64574441375847</v>
      </c>
      <c r="J12" s="33">
        <v>66.3</v>
      </c>
      <c r="K12" s="33">
        <v>66.3</v>
      </c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43369.2</v>
      </c>
      <c r="G13" s="23">
        <v>7228.22</v>
      </c>
      <c r="H13" s="32">
        <f t="shared" si="0"/>
        <v>3.333341019275883</v>
      </c>
      <c r="I13" s="11">
        <f t="shared" si="1"/>
        <v>16.666712782343232</v>
      </c>
      <c r="J13" s="33">
        <v>7228.2</v>
      </c>
      <c r="K13" s="33">
        <v>7228.2</v>
      </c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15978.6</v>
      </c>
      <c r="G14" s="23">
        <v>2663.1</v>
      </c>
      <c r="H14" s="24">
        <f t="shared" si="0"/>
        <v>3.3333333333333335</v>
      </c>
      <c r="I14" s="11">
        <f t="shared" si="1"/>
        <v>16.666666666666664</v>
      </c>
      <c r="J14" s="25">
        <v>2663.1</v>
      </c>
      <c r="K14" s="25">
        <v>2663.1</v>
      </c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352.2</v>
      </c>
      <c r="G15" s="23"/>
      <c r="H15" s="24">
        <f t="shared" si="0"/>
        <v>0</v>
      </c>
      <c r="I15" s="11">
        <f t="shared" si="1"/>
        <v>0</v>
      </c>
      <c r="J15" s="25"/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143.1</v>
      </c>
      <c r="G16" s="23">
        <v>23.85</v>
      </c>
      <c r="H16" s="32">
        <f t="shared" si="0"/>
        <v>3.3333333333333335</v>
      </c>
      <c r="I16" s="11">
        <f t="shared" si="1"/>
        <v>16.666666666666668</v>
      </c>
      <c r="J16" s="23">
        <v>23.85</v>
      </c>
      <c r="K16" s="23">
        <v>23.85</v>
      </c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72.7</v>
      </c>
      <c r="G17" s="23">
        <v>12.11</v>
      </c>
      <c r="H17" s="24">
        <f t="shared" si="0"/>
        <v>3.331499312242091</v>
      </c>
      <c r="I17" s="11">
        <f t="shared" si="1"/>
        <v>16.657496561210454</v>
      </c>
      <c r="J17" s="23">
        <v>12.11</v>
      </c>
      <c r="K17" s="23">
        <v>12.11</v>
      </c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68.3</v>
      </c>
      <c r="G18" s="23"/>
      <c r="H18" s="24">
        <f t="shared" si="0"/>
        <v>0</v>
      </c>
      <c r="I18" s="39">
        <f t="shared" si="1"/>
        <v>0</v>
      </c>
      <c r="J18" s="40"/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127.9</v>
      </c>
      <c r="G19" s="23">
        <v>21.3</v>
      </c>
      <c r="H19" s="24">
        <f t="shared" si="0"/>
        <v>4.161781946072685</v>
      </c>
      <c r="I19" s="11">
        <f t="shared" si="1"/>
        <v>16.653635652853794</v>
      </c>
      <c r="J19" s="25">
        <v>21.3</v>
      </c>
      <c r="K19" s="25">
        <v>21.3</v>
      </c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68.3</v>
      </c>
      <c r="G20" s="23">
        <v>14.22</v>
      </c>
      <c r="H20" s="32">
        <f t="shared" si="0"/>
        <v>4.1652021089630935</v>
      </c>
      <c r="I20" s="11">
        <f t="shared" si="1"/>
        <v>20.819912152269403</v>
      </c>
      <c r="J20" s="33">
        <v>14.22</v>
      </c>
      <c r="K20" s="33">
        <v>14.22</v>
      </c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432</v>
      </c>
      <c r="G21" s="23"/>
      <c r="H21" s="24">
        <f t="shared" si="0"/>
        <v>0</v>
      </c>
      <c r="I21" s="11">
        <f t="shared" si="1"/>
        <v>0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1195</v>
      </c>
      <c r="G22" s="23">
        <v>199.18</v>
      </c>
      <c r="H22" s="24">
        <f t="shared" si="0"/>
        <v>4.166771264800636</v>
      </c>
      <c r="I22" s="11">
        <f t="shared" si="1"/>
        <v>16.667782426778246</v>
      </c>
      <c r="J22" s="43">
        <v>199.18</v>
      </c>
      <c r="K22" s="43">
        <v>199.18</v>
      </c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235.1</v>
      </c>
      <c r="G23" s="23">
        <v>39.2</v>
      </c>
      <c r="H23" s="32">
        <f t="shared" si="0"/>
        <v>4.167995746943116</v>
      </c>
      <c r="I23" s="11">
        <f t="shared" si="1"/>
        <v>16.673755848575077</v>
      </c>
      <c r="J23" s="33">
        <v>39.2</v>
      </c>
      <c r="K23" s="33">
        <v>39.2</v>
      </c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9.9</v>
      </c>
      <c r="G24" s="23">
        <v>1.64</v>
      </c>
      <c r="H24" s="24">
        <f t="shared" si="0"/>
        <v>3.3265720081135903</v>
      </c>
      <c r="I24" s="11">
        <f t="shared" si="1"/>
        <v>16.565656565656564</v>
      </c>
      <c r="J24" s="25">
        <v>1.64</v>
      </c>
      <c r="K24" s="25">
        <v>1.64</v>
      </c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>
        <v>0.5</v>
      </c>
      <c r="K25" s="25">
        <v>0.5</v>
      </c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785.6</v>
      </c>
      <c r="G27" s="23"/>
      <c r="H27" s="24">
        <f t="shared" si="0"/>
        <v>0</v>
      </c>
      <c r="I27" s="11">
        <f t="shared" si="1"/>
        <v>0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28.9</v>
      </c>
      <c r="G28" s="23"/>
      <c r="H28" s="24">
        <f t="shared" si="0"/>
        <v>0</v>
      </c>
      <c r="I28" s="11">
        <f t="shared" si="1"/>
        <v>0</v>
      </c>
      <c r="J28" s="44"/>
      <c r="K28" s="44"/>
      <c r="L28" s="26"/>
      <c r="M28" s="27"/>
    </row>
    <row r="29" spans="1:13" ht="26.25" hidden="1">
      <c r="A29" s="28" t="s">
        <v>28</v>
      </c>
      <c r="B29" s="18"/>
      <c r="C29" s="19"/>
      <c r="D29" s="20"/>
      <c r="E29" s="30"/>
      <c r="F29" s="30"/>
      <c r="G29" s="23"/>
      <c r="H29" s="24" t="e">
        <f t="shared" si="0"/>
        <v>#DIV/0!</v>
      </c>
      <c r="I29" s="11" t="e">
        <f t="shared" si="1"/>
        <v>#DIV/0!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 hidden="1">
      <c r="A32" s="45" t="s">
        <v>29</v>
      </c>
      <c r="B32" s="18"/>
      <c r="C32" s="19"/>
      <c r="D32" s="20"/>
      <c r="E32" s="30"/>
      <c r="F32" s="30"/>
      <c r="G32" s="23"/>
      <c r="H32" s="24" t="e">
        <f t="shared" si="0"/>
        <v>#DIV/0!</v>
      </c>
      <c r="I32" s="11" t="e">
        <f t="shared" si="1"/>
        <v>#DIV/0!</v>
      </c>
      <c r="J32" s="44"/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 hidden="1">
      <c r="A35" s="45" t="s">
        <v>31</v>
      </c>
      <c r="B35" s="18"/>
      <c r="C35" s="19"/>
      <c r="D35" s="20"/>
      <c r="E35" s="30"/>
      <c r="F35" s="30"/>
      <c r="G35" s="23"/>
      <c r="H35" s="24" t="e">
        <f t="shared" si="0"/>
        <v>#DIV/0!</v>
      </c>
      <c r="I35" s="11" t="e">
        <f t="shared" si="1"/>
        <v>#DIV/0!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78.75" hidden="1">
      <c r="A39" s="45" t="s">
        <v>35</v>
      </c>
      <c r="B39" s="18"/>
      <c r="C39" s="19"/>
      <c r="D39" s="20"/>
      <c r="E39" s="30"/>
      <c r="F39" s="30"/>
      <c r="G39" s="23"/>
      <c r="H39" s="24" t="e">
        <f t="shared" si="0"/>
        <v>#DIV/0!</v>
      </c>
      <c r="I39" s="11" t="e">
        <f t="shared" si="1"/>
        <v>#DIV/0!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52.5" hidden="1">
      <c r="A53" s="45" t="s">
        <v>40</v>
      </c>
      <c r="B53" s="18"/>
      <c r="C53" s="19"/>
      <c r="D53" s="20"/>
      <c r="E53" s="30"/>
      <c r="F53" s="30"/>
      <c r="G53" s="23"/>
      <c r="H53" s="24" t="e">
        <f t="shared" si="0"/>
        <v>#DIV/0!</v>
      </c>
      <c r="I53" s="11" t="e">
        <f t="shared" si="1"/>
        <v>#DIV/0!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 hidden="1">
      <c r="A60" s="45" t="s">
        <v>74</v>
      </c>
      <c r="B60" s="18"/>
      <c r="C60" s="19"/>
      <c r="D60" s="20"/>
      <c r="E60" s="30"/>
      <c r="F60" s="30"/>
      <c r="G60" s="23"/>
      <c r="H60" s="24" t="e">
        <f t="shared" si="0"/>
        <v>#DIV/0!</v>
      </c>
      <c r="I60" s="11" t="e">
        <f t="shared" si="1"/>
        <v>#DIV/0!</v>
      </c>
      <c r="J60" s="44"/>
      <c r="K60" s="44"/>
      <c r="L60" s="26"/>
      <c r="M60" s="27"/>
    </row>
    <row r="61" spans="1:13" ht="26.25" hidden="1">
      <c r="A61" s="45" t="s">
        <v>85</v>
      </c>
      <c r="B61" s="18"/>
      <c r="C61" s="19"/>
      <c r="D61" s="20"/>
      <c r="E61" s="30"/>
      <c r="F61" s="30"/>
      <c r="G61" s="23"/>
      <c r="H61" s="24" t="e">
        <f t="shared" si="0"/>
        <v>#DIV/0!</v>
      </c>
      <c r="I61" s="11" t="e">
        <f t="shared" si="1"/>
        <v>#DIV/0!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 hidden="1">
      <c r="A64" s="45" t="s">
        <v>63</v>
      </c>
      <c r="B64" s="18"/>
      <c r="C64" s="19"/>
      <c r="D64" s="20"/>
      <c r="E64" s="30"/>
      <c r="F64" s="30"/>
      <c r="G64" s="23"/>
      <c r="H64" s="24" t="e">
        <f t="shared" si="0"/>
        <v>#DIV/0!</v>
      </c>
      <c r="I64" s="11" t="e">
        <f t="shared" si="1"/>
        <v>#DIV/0!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781434.0800000001</v>
      </c>
      <c r="C79" s="20">
        <f>C8+C6</f>
        <v>28028.379999999997</v>
      </c>
      <c r="D79" s="20">
        <f>C79/B79*100</f>
        <v>3.5867875125180095</v>
      </c>
      <c r="E79" s="20">
        <f>E6+E8</f>
        <v>847226.1</v>
      </c>
      <c r="F79" s="20">
        <f>F6+F8</f>
        <v>152868.40000000002</v>
      </c>
      <c r="G79" s="38">
        <f>G6+G8</f>
        <v>29497.219999999998</v>
      </c>
      <c r="H79" s="48">
        <f>G79/E79*100</f>
        <v>3.481623146406845</v>
      </c>
      <c r="I79" s="48">
        <f>G79/F79*100</f>
        <v>19.295825690593997</v>
      </c>
      <c r="J79" s="20">
        <f>J8+J6</f>
        <v>29497.199999999997</v>
      </c>
      <c r="K79" s="20">
        <f>K8+K6</f>
        <v>29497.199999999997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78" t="s">
        <v>43</v>
      </c>
      <c r="B81" s="78"/>
      <c r="C81" s="78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F4:F5"/>
    <mergeCell ref="G4:G5"/>
    <mergeCell ref="H4:H5"/>
    <mergeCell ref="J4:J5"/>
    <mergeCell ref="K4:K5"/>
    <mergeCell ref="A81:C81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</mergeCells>
  <printOptions/>
  <pageMargins left="0" right="0" top="0" bottom="0" header="0.31496062992125984" footer="0.31496062992125984"/>
  <pageSetup fitToHeight="2" fitToWidth="1" horizontalDpi="600" verticalDpi="600"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6.25">
      <c r="A2" s="59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26.25">
      <c r="A3" s="60" t="s">
        <v>2</v>
      </c>
      <c r="B3" s="63" t="s">
        <v>59</v>
      </c>
      <c r="C3" s="64"/>
      <c r="D3" s="65"/>
      <c r="E3" s="63" t="s">
        <v>88</v>
      </c>
      <c r="F3" s="64"/>
      <c r="G3" s="64"/>
      <c r="H3" s="64"/>
      <c r="I3" s="64"/>
      <c r="J3" s="64"/>
      <c r="K3" s="65"/>
      <c r="L3" s="66" t="s">
        <v>90</v>
      </c>
      <c r="M3" s="67"/>
    </row>
    <row r="4" spans="1:13" ht="26.25">
      <c r="A4" s="61"/>
      <c r="B4" s="70" t="s">
        <v>3</v>
      </c>
      <c r="C4" s="60" t="s">
        <v>4</v>
      </c>
      <c r="D4" s="60" t="s">
        <v>5</v>
      </c>
      <c r="E4" s="70" t="s">
        <v>6</v>
      </c>
      <c r="F4" s="72" t="s">
        <v>57</v>
      </c>
      <c r="G4" s="74" t="s">
        <v>4</v>
      </c>
      <c r="H4" s="76" t="s">
        <v>5</v>
      </c>
      <c r="I4" s="3"/>
      <c r="J4" s="70" t="s">
        <v>100</v>
      </c>
      <c r="K4" s="70" t="s">
        <v>101</v>
      </c>
      <c r="L4" s="68"/>
      <c r="M4" s="69"/>
    </row>
    <row r="5" spans="1:13" ht="105">
      <c r="A5" s="62"/>
      <c r="B5" s="71"/>
      <c r="C5" s="62"/>
      <c r="D5" s="62"/>
      <c r="E5" s="71"/>
      <c r="F5" s="73"/>
      <c r="G5" s="75"/>
      <c r="H5" s="77"/>
      <c r="I5" s="4" t="s">
        <v>58</v>
      </c>
      <c r="J5" s="71"/>
      <c r="K5" s="71"/>
      <c r="L5" s="2" t="s">
        <v>7</v>
      </c>
      <c r="M5" s="2" t="s">
        <v>8</v>
      </c>
    </row>
    <row r="6" spans="1:13" ht="26.25">
      <c r="A6" s="5" t="s">
        <v>9</v>
      </c>
      <c r="B6" s="6">
        <v>293690</v>
      </c>
      <c r="C6" s="6">
        <v>69716.4</v>
      </c>
      <c r="D6" s="7">
        <f>C6/B6*100</f>
        <v>23.73809118458238</v>
      </c>
      <c r="E6" s="6">
        <v>320400.9</v>
      </c>
      <c r="F6" s="8">
        <v>58945</v>
      </c>
      <c r="G6" s="9">
        <v>76735.9</v>
      </c>
      <c r="H6" s="10">
        <f>G6/E6*100</f>
        <v>23.949963935806668</v>
      </c>
      <c r="I6" s="11">
        <f>G6/F6*100</f>
        <v>130.18220374925778</v>
      </c>
      <c r="J6" s="6">
        <v>22758.1</v>
      </c>
      <c r="K6" s="6">
        <v>9807.5</v>
      </c>
      <c r="L6" s="12">
        <f>G6-C6</f>
        <v>7019.5</v>
      </c>
      <c r="M6" s="12"/>
    </row>
    <row r="7" spans="1:13" ht="26.25">
      <c r="A7" s="13" t="s">
        <v>61</v>
      </c>
      <c r="B7" s="6">
        <v>293690</v>
      </c>
      <c r="C7" s="6">
        <v>60878.2</v>
      </c>
      <c r="D7" s="7">
        <f>C7/B7*100</f>
        <v>20.728727569886615</v>
      </c>
      <c r="E7" s="6">
        <v>320400.9</v>
      </c>
      <c r="F7" s="8">
        <v>58945</v>
      </c>
      <c r="G7" s="9">
        <v>67007.5</v>
      </c>
      <c r="H7" s="10">
        <f>G7/E7*100</f>
        <v>20.913642876783427</v>
      </c>
      <c r="I7" s="11">
        <f>G7/F7*100</f>
        <v>113.67800491984053</v>
      </c>
      <c r="J7" s="6">
        <v>20709.9</v>
      </c>
      <c r="K7" s="6">
        <v>9128.8</v>
      </c>
      <c r="L7" s="12">
        <f>G7-C7</f>
        <v>6129.300000000003</v>
      </c>
      <c r="M7" s="12"/>
    </row>
    <row r="8" spans="1:13" ht="26.25">
      <c r="A8" s="13" t="s">
        <v>10</v>
      </c>
      <c r="B8" s="14">
        <v>495090.88</v>
      </c>
      <c r="C8" s="14">
        <v>110901.39</v>
      </c>
      <c r="D8" s="15">
        <f>C8/B8*100</f>
        <v>22.400208624323678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526892.5299999999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126236.83000000003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119387.28</v>
      </c>
      <c r="H8" s="10">
        <f aca="true" t="shared" si="0" ref="H8:H78">G8/E8*100</f>
        <v>22.658753579216622</v>
      </c>
      <c r="I8" s="11">
        <f>G8/F8*100</f>
        <v>94.57404784324825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35247.38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20715.62</v>
      </c>
      <c r="L8" s="12">
        <f>G8-C8</f>
        <v>8485.89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5721.1</v>
      </c>
      <c r="G9" s="23">
        <v>5721</v>
      </c>
      <c r="H9" s="24">
        <f t="shared" si="0"/>
        <v>24.99956302109734</v>
      </c>
      <c r="I9" s="11">
        <f>G9/F9*100</f>
        <v>99.99825208438936</v>
      </c>
      <c r="J9" s="25">
        <v>1907</v>
      </c>
      <c r="K9" s="25">
        <v>953.5</v>
      </c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8804.3</v>
      </c>
      <c r="G10" s="23">
        <v>8838.1</v>
      </c>
      <c r="H10" s="24">
        <f t="shared" si="0"/>
        <v>30.11523940628876</v>
      </c>
      <c r="I10" s="11">
        <f>G10/F10*100</f>
        <v>100.38390331996867</v>
      </c>
      <c r="J10" s="25">
        <v>2934.66</v>
      </c>
      <c r="K10" s="25">
        <v>1467.33</v>
      </c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48374.8</v>
      </c>
      <c r="G11" s="23">
        <v>42402.62</v>
      </c>
      <c r="H11" s="24">
        <f t="shared" si="0"/>
        <v>26.296312604147744</v>
      </c>
      <c r="I11" s="11">
        <f aca="true" t="shared" si="1" ref="I11:I78">G11/F11*100</f>
        <v>87.65435722731671</v>
      </c>
      <c r="J11" s="25">
        <v>10152.62</v>
      </c>
      <c r="K11" s="25">
        <v>8062.5</v>
      </c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398.3</v>
      </c>
      <c r="G12" s="23">
        <v>329.67</v>
      </c>
      <c r="H12" s="32">
        <f t="shared" si="0"/>
        <v>24.83202771919253</v>
      </c>
      <c r="I12" s="11">
        <f t="shared" si="1"/>
        <v>82.76926939492844</v>
      </c>
      <c r="J12" s="33">
        <v>98.51</v>
      </c>
      <c r="K12" s="33">
        <v>66.33</v>
      </c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43369.2</v>
      </c>
      <c r="G13" s="23">
        <v>43367.26</v>
      </c>
      <c r="H13" s="32">
        <f t="shared" si="0"/>
        <v>19.99909613315619</v>
      </c>
      <c r="I13" s="11">
        <f t="shared" si="1"/>
        <v>99.99552677937339</v>
      </c>
      <c r="J13" s="33">
        <v>14456.44</v>
      </c>
      <c r="K13" s="33">
        <v>7228.22</v>
      </c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15978.6</v>
      </c>
      <c r="G14" s="23">
        <v>15915.83</v>
      </c>
      <c r="H14" s="24">
        <f t="shared" si="0"/>
        <v>19.92143241585621</v>
      </c>
      <c r="I14" s="11">
        <f t="shared" si="1"/>
        <v>99.60716207928103</v>
      </c>
      <c r="J14" s="25">
        <v>5326.2</v>
      </c>
      <c r="K14" s="25">
        <v>2663.1</v>
      </c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352.2</v>
      </c>
      <c r="G15" s="23">
        <v>96.83</v>
      </c>
      <c r="H15" s="24">
        <f t="shared" si="0"/>
        <v>6.873225440090858</v>
      </c>
      <c r="I15" s="11">
        <f t="shared" si="1"/>
        <v>27.49290176036343</v>
      </c>
      <c r="J15" s="25">
        <v>2.63</v>
      </c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143.1</v>
      </c>
      <c r="G16" s="23">
        <v>101.75</v>
      </c>
      <c r="H16" s="32">
        <f t="shared" si="0"/>
        <v>14.220824598183087</v>
      </c>
      <c r="I16" s="11">
        <f t="shared" si="1"/>
        <v>71.10412299091544</v>
      </c>
      <c r="J16" s="23">
        <v>30.25</v>
      </c>
      <c r="K16" s="23">
        <v>20.25</v>
      </c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72.7</v>
      </c>
      <c r="G17" s="23">
        <v>46</v>
      </c>
      <c r="H17" s="24">
        <f t="shared" si="0"/>
        <v>12.65474552957359</v>
      </c>
      <c r="I17" s="11">
        <f t="shared" si="1"/>
        <v>63.27372764786795</v>
      </c>
      <c r="J17" s="23">
        <v>9.67</v>
      </c>
      <c r="K17" s="23"/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68.3</v>
      </c>
      <c r="G18" s="23">
        <v>68.28</v>
      </c>
      <c r="H18" s="24">
        <f t="shared" si="0"/>
        <v>20</v>
      </c>
      <c r="I18" s="39">
        <f t="shared" si="1"/>
        <v>99.97071742313324</v>
      </c>
      <c r="J18" s="40">
        <v>22.76</v>
      </c>
      <c r="K18" s="40">
        <v>22.76</v>
      </c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127.9</v>
      </c>
      <c r="G19" s="23">
        <v>63.94</v>
      </c>
      <c r="H19" s="24">
        <f t="shared" si="0"/>
        <v>12.493161391168425</v>
      </c>
      <c r="I19" s="11">
        <f t="shared" si="1"/>
        <v>49.99218139171227</v>
      </c>
      <c r="J19" s="25"/>
      <c r="K19" s="25"/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68.3</v>
      </c>
      <c r="G20" s="23">
        <v>56.89</v>
      </c>
      <c r="H20" s="32">
        <f t="shared" si="0"/>
        <v>16.663737551259523</v>
      </c>
      <c r="I20" s="11">
        <f t="shared" si="1"/>
        <v>83.29428989751099</v>
      </c>
      <c r="J20" s="33">
        <v>14.23</v>
      </c>
      <c r="K20" s="33">
        <v>14.23</v>
      </c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432</v>
      </c>
      <c r="G21" s="23">
        <v>432</v>
      </c>
      <c r="H21" s="24">
        <f t="shared" si="0"/>
        <v>24.99855332446039</v>
      </c>
      <c r="I21" s="11">
        <f t="shared" si="1"/>
        <v>100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1195</v>
      </c>
      <c r="G22" s="23">
        <v>844.54</v>
      </c>
      <c r="H22" s="24">
        <f t="shared" si="0"/>
        <v>17.667461612484832</v>
      </c>
      <c r="I22" s="11">
        <f t="shared" si="1"/>
        <v>70.67280334728034</v>
      </c>
      <c r="J22" s="43">
        <v>199.18</v>
      </c>
      <c r="K22" s="43">
        <v>199.18</v>
      </c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235.1</v>
      </c>
      <c r="G23" s="23">
        <v>213.79</v>
      </c>
      <c r="H23" s="32">
        <f t="shared" si="0"/>
        <v>22.731525784157363</v>
      </c>
      <c r="I23" s="11">
        <f t="shared" si="1"/>
        <v>90.93577201190982</v>
      </c>
      <c r="J23" s="33">
        <v>56.99</v>
      </c>
      <c r="K23" s="33">
        <v>17.79</v>
      </c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9.9</v>
      </c>
      <c r="G24" s="23">
        <v>5.35</v>
      </c>
      <c r="H24" s="24">
        <f t="shared" si="0"/>
        <v>10.851926977687627</v>
      </c>
      <c r="I24" s="11">
        <f t="shared" si="1"/>
        <v>54.040404040404034</v>
      </c>
      <c r="J24" s="25">
        <v>2.07</v>
      </c>
      <c r="K24" s="25">
        <v>0.43</v>
      </c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785.6</v>
      </c>
      <c r="G27" s="23">
        <v>785.6</v>
      </c>
      <c r="H27" s="24">
        <f t="shared" si="0"/>
        <v>19.998981721908255</v>
      </c>
      <c r="I27" s="11">
        <f t="shared" si="1"/>
        <v>100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29</v>
      </c>
      <c r="G28" s="23">
        <v>29</v>
      </c>
      <c r="H28" s="24">
        <f t="shared" si="0"/>
        <v>20.013802622498275</v>
      </c>
      <c r="I28" s="11">
        <f t="shared" si="1"/>
        <v>100</v>
      </c>
      <c r="J28" s="44"/>
      <c r="K28" s="44"/>
      <c r="L28" s="26"/>
      <c r="M28" s="27"/>
    </row>
    <row r="29" spans="1:13" ht="26.25" hidden="1">
      <c r="A29" s="28" t="s">
        <v>28</v>
      </c>
      <c r="B29" s="18"/>
      <c r="C29" s="19"/>
      <c r="D29" s="20"/>
      <c r="E29" s="30"/>
      <c r="F29" s="30"/>
      <c r="G29" s="23"/>
      <c r="H29" s="24" t="e">
        <f t="shared" si="0"/>
        <v>#DIV/0!</v>
      </c>
      <c r="I29" s="11" t="e">
        <f t="shared" si="1"/>
        <v>#DIV/0!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>
      <c r="A32" s="45" t="s">
        <v>29</v>
      </c>
      <c r="B32" s="18"/>
      <c r="C32" s="19"/>
      <c r="D32" s="20"/>
      <c r="E32" s="30">
        <v>67.33</v>
      </c>
      <c r="F32" s="30">
        <v>68.33</v>
      </c>
      <c r="G32" s="23">
        <v>68.33</v>
      </c>
      <c r="H32" s="24">
        <f t="shared" si="0"/>
        <v>101.48522204069508</v>
      </c>
      <c r="I32" s="11">
        <f t="shared" si="1"/>
        <v>100</v>
      </c>
      <c r="J32" s="44">
        <v>34.17</v>
      </c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 hidden="1">
      <c r="A35" s="45" t="s">
        <v>31</v>
      </c>
      <c r="B35" s="18"/>
      <c r="C35" s="19"/>
      <c r="D35" s="20"/>
      <c r="E35" s="30"/>
      <c r="F35" s="30"/>
      <c r="G35" s="23"/>
      <c r="H35" s="24" t="e">
        <f t="shared" si="0"/>
        <v>#DIV/0!</v>
      </c>
      <c r="I35" s="11" t="e">
        <f t="shared" si="1"/>
        <v>#DIV/0!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78.75" hidden="1">
      <c r="A39" s="45" t="s">
        <v>35</v>
      </c>
      <c r="B39" s="18"/>
      <c r="C39" s="19"/>
      <c r="D39" s="20"/>
      <c r="E39" s="30"/>
      <c r="F39" s="30"/>
      <c r="G39" s="23"/>
      <c r="H39" s="24" t="e">
        <f t="shared" si="0"/>
        <v>#DIV/0!</v>
      </c>
      <c r="I39" s="11" t="e">
        <f t="shared" si="1"/>
        <v>#DIV/0!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52.5" hidden="1">
      <c r="A53" s="45" t="s">
        <v>40</v>
      </c>
      <c r="B53" s="18"/>
      <c r="C53" s="19"/>
      <c r="D53" s="20"/>
      <c r="E53" s="30"/>
      <c r="F53" s="30"/>
      <c r="G53" s="23"/>
      <c r="H53" s="24" t="e">
        <f t="shared" si="0"/>
        <v>#DIV/0!</v>
      </c>
      <c r="I53" s="11" t="e">
        <f t="shared" si="1"/>
        <v>#DIV/0!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 hidden="1">
      <c r="A60" s="45" t="s">
        <v>74</v>
      </c>
      <c r="B60" s="18"/>
      <c r="C60" s="19"/>
      <c r="D60" s="20"/>
      <c r="E60" s="30"/>
      <c r="F60" s="30"/>
      <c r="G60" s="23"/>
      <c r="H60" s="24" t="e">
        <f t="shared" si="0"/>
        <v>#DIV/0!</v>
      </c>
      <c r="I60" s="11" t="e">
        <f t="shared" si="1"/>
        <v>#DIV/0!</v>
      </c>
      <c r="J60" s="44"/>
      <c r="K60" s="44"/>
      <c r="L60" s="26"/>
      <c r="M60" s="27"/>
    </row>
    <row r="61" spans="1:13" ht="26.25" hidden="1">
      <c r="A61" s="45" t="s">
        <v>85</v>
      </c>
      <c r="B61" s="18"/>
      <c r="C61" s="19"/>
      <c r="D61" s="20"/>
      <c r="E61" s="30"/>
      <c r="F61" s="30"/>
      <c r="G61" s="23"/>
      <c r="H61" s="24" t="e">
        <f t="shared" si="0"/>
        <v>#DIV/0!</v>
      </c>
      <c r="I61" s="11" t="e">
        <f t="shared" si="1"/>
        <v>#DIV/0!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 hidden="1">
      <c r="A64" s="45" t="s">
        <v>63</v>
      </c>
      <c r="B64" s="18"/>
      <c r="C64" s="19"/>
      <c r="D64" s="20"/>
      <c r="E64" s="30"/>
      <c r="F64" s="30"/>
      <c r="G64" s="23"/>
      <c r="H64" s="24" t="e">
        <f t="shared" si="0"/>
        <v>#DIV/0!</v>
      </c>
      <c r="I64" s="11" t="e">
        <f t="shared" si="1"/>
        <v>#DIV/0!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788780.88</v>
      </c>
      <c r="C79" s="20">
        <f>C8+C6</f>
        <v>180617.78999999998</v>
      </c>
      <c r="D79" s="20">
        <f>C79/B79*100</f>
        <v>22.89834789098843</v>
      </c>
      <c r="E79" s="20">
        <f>E6+E8</f>
        <v>847293.4299999999</v>
      </c>
      <c r="F79" s="20">
        <f>F6+F8</f>
        <v>185181.83000000002</v>
      </c>
      <c r="G79" s="38">
        <f>G6+G8</f>
        <v>196123.18</v>
      </c>
      <c r="H79" s="48">
        <f>G79/E79*100</f>
        <v>23.147020035314096</v>
      </c>
      <c r="I79" s="48">
        <f>G79/F79*100</f>
        <v>105.90843604904433</v>
      </c>
      <c r="J79" s="20">
        <f>J8+J6</f>
        <v>58005.479999999996</v>
      </c>
      <c r="K79" s="20">
        <f>K8+K6</f>
        <v>30523.12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78" t="s">
        <v>43</v>
      </c>
      <c r="B81" s="78"/>
      <c r="C81" s="78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F4:F5"/>
    <mergeCell ref="G4:G5"/>
    <mergeCell ref="H4:H5"/>
    <mergeCell ref="J4:J5"/>
    <mergeCell ref="K4:K5"/>
    <mergeCell ref="A81:C81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</mergeCells>
  <printOptions/>
  <pageMargins left="0" right="0" top="0" bottom="0" header="0.31496062992125984" footer="0.31496062992125984"/>
  <pageSetup fitToHeight="2" fitToWidth="1"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J12" sqref="J12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6.25">
      <c r="A2" s="59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26.25">
      <c r="A3" s="60" t="s">
        <v>2</v>
      </c>
      <c r="B3" s="63" t="s">
        <v>59</v>
      </c>
      <c r="C3" s="64"/>
      <c r="D3" s="65"/>
      <c r="E3" s="63" t="s">
        <v>88</v>
      </c>
      <c r="F3" s="64"/>
      <c r="G3" s="64"/>
      <c r="H3" s="64"/>
      <c r="I3" s="64"/>
      <c r="J3" s="64"/>
      <c r="K3" s="65"/>
      <c r="L3" s="66" t="s">
        <v>90</v>
      </c>
      <c r="M3" s="67"/>
    </row>
    <row r="4" spans="1:13" ht="26.25">
      <c r="A4" s="61"/>
      <c r="B4" s="70" t="s">
        <v>3</v>
      </c>
      <c r="C4" s="60" t="s">
        <v>4</v>
      </c>
      <c r="D4" s="60" t="s">
        <v>5</v>
      </c>
      <c r="E4" s="70" t="s">
        <v>6</v>
      </c>
      <c r="F4" s="72" t="s">
        <v>57</v>
      </c>
      <c r="G4" s="74" t="s">
        <v>4</v>
      </c>
      <c r="H4" s="76" t="s">
        <v>5</v>
      </c>
      <c r="I4" s="3"/>
      <c r="J4" s="70" t="s">
        <v>100</v>
      </c>
      <c r="K4" s="70" t="s">
        <v>101</v>
      </c>
      <c r="L4" s="68"/>
      <c r="M4" s="69"/>
    </row>
    <row r="5" spans="1:13" ht="105">
      <c r="A5" s="62"/>
      <c r="B5" s="71"/>
      <c r="C5" s="62"/>
      <c r="D5" s="62"/>
      <c r="E5" s="71"/>
      <c r="F5" s="73"/>
      <c r="G5" s="75"/>
      <c r="H5" s="77"/>
      <c r="I5" s="4" t="s">
        <v>58</v>
      </c>
      <c r="J5" s="71"/>
      <c r="K5" s="71"/>
      <c r="L5" s="2" t="s">
        <v>7</v>
      </c>
      <c r="M5" s="2" t="s">
        <v>8</v>
      </c>
    </row>
    <row r="6" spans="1:13" ht="26.25">
      <c r="A6" s="5" t="s">
        <v>9</v>
      </c>
      <c r="B6" s="6">
        <v>293690</v>
      </c>
      <c r="C6" s="6">
        <v>79180.1</v>
      </c>
      <c r="D6" s="7">
        <f>C6/B6*100</f>
        <v>26.960434471721882</v>
      </c>
      <c r="E6" s="6">
        <v>331130</v>
      </c>
      <c r="F6" s="8">
        <v>69674.1</v>
      </c>
      <c r="G6" s="9">
        <v>85864.5</v>
      </c>
      <c r="H6" s="10">
        <f>G6/E6*100</f>
        <v>25.930752272521367</v>
      </c>
      <c r="I6" s="11">
        <f>G6/F6*100</f>
        <v>123.23732922276713</v>
      </c>
      <c r="J6" s="6">
        <v>31886.6</v>
      </c>
      <c r="K6" s="6">
        <v>9126.7</v>
      </c>
      <c r="L6" s="12">
        <f>G6-C6</f>
        <v>6684.399999999994</v>
      </c>
      <c r="M6" s="12"/>
    </row>
    <row r="7" spans="1:13" ht="26.25">
      <c r="A7" s="13" t="s">
        <v>61</v>
      </c>
      <c r="B7" s="6">
        <v>293690</v>
      </c>
      <c r="C7" s="6">
        <v>69260.9</v>
      </c>
      <c r="D7" s="7">
        <f>C7/B7*100</f>
        <v>23.582995675712485</v>
      </c>
      <c r="E7" s="6">
        <v>320400.9</v>
      </c>
      <c r="F7" s="8">
        <v>58945</v>
      </c>
      <c r="G7" s="9">
        <v>75135.4</v>
      </c>
      <c r="H7" s="10">
        <f>G7/E7*100</f>
        <v>23.450433503776047</v>
      </c>
      <c r="I7" s="11">
        <f>G7/F7*100</f>
        <v>127.4669607261006</v>
      </c>
      <c r="J7" s="6">
        <v>28837.7</v>
      </c>
      <c r="K7" s="6">
        <v>826</v>
      </c>
      <c r="L7" s="12">
        <f>G7-C7</f>
        <v>5874.5</v>
      </c>
      <c r="M7" s="12"/>
    </row>
    <row r="8" spans="1:13" ht="26.25">
      <c r="A8" s="13" t="s">
        <v>10</v>
      </c>
      <c r="B8" s="14">
        <v>495090.88</v>
      </c>
      <c r="C8" s="14">
        <v>110904.29</v>
      </c>
      <c r="D8" s="15">
        <f>C8/B8*100</f>
        <v>22.40079437536801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530391.83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129736.13000000003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123004.58</v>
      </c>
      <c r="H8" s="10">
        <f aca="true" t="shared" si="0" ref="H8:H78">G8/E8*100</f>
        <v>23.19126597406299</v>
      </c>
      <c r="I8" s="11">
        <f>G8/F8*100</f>
        <v>94.8113528590686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38864.68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3617.3</v>
      </c>
      <c r="L8" s="12">
        <f>G8-C8</f>
        <v>12100.290000000008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5721.1</v>
      </c>
      <c r="G9" s="23">
        <v>5721</v>
      </c>
      <c r="H9" s="24">
        <f t="shared" si="0"/>
        <v>24.99956302109734</v>
      </c>
      <c r="I9" s="11">
        <f>G9/F9*100</f>
        <v>99.99825208438936</v>
      </c>
      <c r="J9" s="25">
        <v>1907</v>
      </c>
      <c r="K9" s="25"/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8804.3</v>
      </c>
      <c r="G10" s="23">
        <v>8838.1</v>
      </c>
      <c r="H10" s="24">
        <f t="shared" si="0"/>
        <v>30.11523940628876</v>
      </c>
      <c r="I10" s="11">
        <f>G10/F10*100</f>
        <v>100.38390331996867</v>
      </c>
      <c r="J10" s="25">
        <v>2934.66</v>
      </c>
      <c r="K10" s="25"/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48374.8</v>
      </c>
      <c r="G11" s="23">
        <v>42402.62</v>
      </c>
      <c r="H11" s="24">
        <f t="shared" si="0"/>
        <v>26.296312604147744</v>
      </c>
      <c r="I11" s="11">
        <f aca="true" t="shared" si="1" ref="I11:I78">G11/F11*100</f>
        <v>87.65435722731671</v>
      </c>
      <c r="J11" s="25">
        <v>10152.62</v>
      </c>
      <c r="K11" s="25"/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398.3</v>
      </c>
      <c r="G12" s="23">
        <v>329.67</v>
      </c>
      <c r="H12" s="32">
        <f t="shared" si="0"/>
        <v>24.83202771919253</v>
      </c>
      <c r="I12" s="11">
        <f t="shared" si="1"/>
        <v>82.76926939492844</v>
      </c>
      <c r="J12" s="33">
        <v>98.51</v>
      </c>
      <c r="K12" s="33"/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43369.2</v>
      </c>
      <c r="G13" s="23">
        <v>43367.26</v>
      </c>
      <c r="H13" s="32">
        <f t="shared" si="0"/>
        <v>19.99909613315619</v>
      </c>
      <c r="I13" s="11">
        <f t="shared" si="1"/>
        <v>99.99552677937339</v>
      </c>
      <c r="J13" s="33">
        <v>14456.44</v>
      </c>
      <c r="K13" s="33"/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15978.6</v>
      </c>
      <c r="G14" s="23">
        <v>15915.83</v>
      </c>
      <c r="H14" s="24">
        <f t="shared" si="0"/>
        <v>19.92143241585621</v>
      </c>
      <c r="I14" s="11">
        <f t="shared" si="1"/>
        <v>99.60716207928103</v>
      </c>
      <c r="J14" s="25">
        <v>5326.2</v>
      </c>
      <c r="K14" s="25"/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352.2</v>
      </c>
      <c r="G15" s="23">
        <v>214.83</v>
      </c>
      <c r="H15" s="24">
        <f t="shared" si="0"/>
        <v>15.249148211243613</v>
      </c>
      <c r="I15" s="11">
        <f t="shared" si="1"/>
        <v>60.99659284497445</v>
      </c>
      <c r="J15" s="25">
        <v>120.63</v>
      </c>
      <c r="K15" s="25">
        <v>118</v>
      </c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143.1</v>
      </c>
      <c r="G16" s="23">
        <v>101.75</v>
      </c>
      <c r="H16" s="32">
        <f t="shared" si="0"/>
        <v>14.220824598183087</v>
      </c>
      <c r="I16" s="11">
        <f t="shared" si="1"/>
        <v>71.10412299091544</v>
      </c>
      <c r="J16" s="23">
        <v>30.25</v>
      </c>
      <c r="K16" s="23"/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72.7</v>
      </c>
      <c r="G17" s="23">
        <v>46</v>
      </c>
      <c r="H17" s="24">
        <f t="shared" si="0"/>
        <v>12.65474552957359</v>
      </c>
      <c r="I17" s="11">
        <f t="shared" si="1"/>
        <v>63.27372764786795</v>
      </c>
      <c r="J17" s="23">
        <v>9.67</v>
      </c>
      <c r="K17" s="23"/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68.3</v>
      </c>
      <c r="G18" s="23">
        <v>68.28</v>
      </c>
      <c r="H18" s="24">
        <f t="shared" si="0"/>
        <v>20</v>
      </c>
      <c r="I18" s="39">
        <f t="shared" si="1"/>
        <v>99.97071742313324</v>
      </c>
      <c r="J18" s="40">
        <v>22.76</v>
      </c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127.9</v>
      </c>
      <c r="G19" s="23">
        <v>63.94</v>
      </c>
      <c r="H19" s="24">
        <f t="shared" si="0"/>
        <v>12.493161391168425</v>
      </c>
      <c r="I19" s="11">
        <f t="shared" si="1"/>
        <v>49.99218139171227</v>
      </c>
      <c r="J19" s="25"/>
      <c r="K19" s="25"/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68.3</v>
      </c>
      <c r="G20" s="23">
        <v>56.89</v>
      </c>
      <c r="H20" s="32">
        <f t="shared" si="0"/>
        <v>16.663737551259523</v>
      </c>
      <c r="I20" s="11">
        <f t="shared" si="1"/>
        <v>83.29428989751099</v>
      </c>
      <c r="J20" s="33">
        <v>14.23</v>
      </c>
      <c r="K20" s="33"/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432</v>
      </c>
      <c r="G21" s="23">
        <v>432</v>
      </c>
      <c r="H21" s="24">
        <f t="shared" si="0"/>
        <v>24.99855332446039</v>
      </c>
      <c r="I21" s="11">
        <f t="shared" si="1"/>
        <v>100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1195</v>
      </c>
      <c r="G22" s="23">
        <v>844.54</v>
      </c>
      <c r="H22" s="24">
        <f t="shared" si="0"/>
        <v>17.667461612484832</v>
      </c>
      <c r="I22" s="11">
        <f t="shared" si="1"/>
        <v>70.67280334728034</v>
      </c>
      <c r="J22" s="43">
        <v>199.18</v>
      </c>
      <c r="K22" s="43"/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235.1</v>
      </c>
      <c r="G23" s="23">
        <v>213.79</v>
      </c>
      <c r="H23" s="32">
        <f t="shared" si="0"/>
        <v>22.731525784157363</v>
      </c>
      <c r="I23" s="11">
        <f t="shared" si="1"/>
        <v>90.93577201190982</v>
      </c>
      <c r="J23" s="33">
        <v>56.99</v>
      </c>
      <c r="K23" s="33"/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9.9</v>
      </c>
      <c r="G24" s="23">
        <v>5.35</v>
      </c>
      <c r="H24" s="24">
        <f t="shared" si="0"/>
        <v>10.851926977687627</v>
      </c>
      <c r="I24" s="11">
        <f t="shared" si="1"/>
        <v>54.040404040404034</v>
      </c>
      <c r="J24" s="25">
        <v>2.07</v>
      </c>
      <c r="K24" s="25"/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785.6</v>
      </c>
      <c r="G27" s="23">
        <v>785.6</v>
      </c>
      <c r="H27" s="24">
        <f t="shared" si="0"/>
        <v>19.998981721908255</v>
      </c>
      <c r="I27" s="11">
        <f t="shared" si="1"/>
        <v>100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29</v>
      </c>
      <c r="G28" s="23">
        <v>29</v>
      </c>
      <c r="H28" s="24">
        <f t="shared" si="0"/>
        <v>20.013802622498275</v>
      </c>
      <c r="I28" s="11">
        <f t="shared" si="1"/>
        <v>100</v>
      </c>
      <c r="J28" s="44"/>
      <c r="K28" s="44"/>
      <c r="L28" s="26"/>
      <c r="M28" s="27"/>
    </row>
    <row r="29" spans="1:13" ht="26.25" hidden="1">
      <c r="A29" s="28" t="s">
        <v>28</v>
      </c>
      <c r="B29" s="18"/>
      <c r="C29" s="19"/>
      <c r="D29" s="20"/>
      <c r="E29" s="30"/>
      <c r="F29" s="30"/>
      <c r="G29" s="23"/>
      <c r="H29" s="24" t="e">
        <f t="shared" si="0"/>
        <v>#DIV/0!</v>
      </c>
      <c r="I29" s="11" t="e">
        <f t="shared" si="1"/>
        <v>#DIV/0!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>
      <c r="A32" s="45" t="s">
        <v>29</v>
      </c>
      <c r="B32" s="18"/>
      <c r="C32" s="19"/>
      <c r="D32" s="20"/>
      <c r="E32" s="30">
        <v>67.33</v>
      </c>
      <c r="F32" s="30">
        <v>68.33</v>
      </c>
      <c r="G32" s="23">
        <v>68.33</v>
      </c>
      <c r="H32" s="24">
        <f t="shared" si="0"/>
        <v>101.48522204069508</v>
      </c>
      <c r="I32" s="11">
        <f t="shared" si="1"/>
        <v>100</v>
      </c>
      <c r="J32" s="44">
        <v>34.17</v>
      </c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 hidden="1">
      <c r="A35" s="45" t="s">
        <v>31</v>
      </c>
      <c r="B35" s="18"/>
      <c r="C35" s="19"/>
      <c r="D35" s="20"/>
      <c r="E35" s="30"/>
      <c r="F35" s="30"/>
      <c r="G35" s="23"/>
      <c r="H35" s="24" t="e">
        <f t="shared" si="0"/>
        <v>#DIV/0!</v>
      </c>
      <c r="I35" s="11" t="e">
        <f t="shared" si="1"/>
        <v>#DIV/0!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78.75" hidden="1">
      <c r="A39" s="45" t="s">
        <v>35</v>
      </c>
      <c r="B39" s="18"/>
      <c r="C39" s="19"/>
      <c r="D39" s="20"/>
      <c r="E39" s="30"/>
      <c r="F39" s="30"/>
      <c r="G39" s="23"/>
      <c r="H39" s="24" t="e">
        <f t="shared" si="0"/>
        <v>#DIV/0!</v>
      </c>
      <c r="I39" s="11" t="e">
        <f t="shared" si="1"/>
        <v>#DIV/0!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52.5" hidden="1">
      <c r="A53" s="45" t="s">
        <v>40</v>
      </c>
      <c r="B53" s="18"/>
      <c r="C53" s="19"/>
      <c r="D53" s="20"/>
      <c r="E53" s="30"/>
      <c r="F53" s="30"/>
      <c r="G53" s="23"/>
      <c r="H53" s="24" t="e">
        <f t="shared" si="0"/>
        <v>#DIV/0!</v>
      </c>
      <c r="I53" s="11" t="e">
        <f t="shared" si="1"/>
        <v>#DIV/0!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 hidden="1">
      <c r="A60" s="45" t="s">
        <v>74</v>
      </c>
      <c r="B60" s="18"/>
      <c r="C60" s="19"/>
      <c r="D60" s="20"/>
      <c r="E60" s="30"/>
      <c r="F60" s="30"/>
      <c r="G60" s="23"/>
      <c r="H60" s="24" t="e">
        <f t="shared" si="0"/>
        <v>#DIV/0!</v>
      </c>
      <c r="I60" s="11" t="e">
        <f t="shared" si="1"/>
        <v>#DIV/0!</v>
      </c>
      <c r="J60" s="44"/>
      <c r="K60" s="44"/>
      <c r="L60" s="26"/>
      <c r="M60" s="27"/>
    </row>
    <row r="61" spans="1:13" ht="26.25" hidden="1">
      <c r="A61" s="45" t="s">
        <v>85</v>
      </c>
      <c r="B61" s="18"/>
      <c r="C61" s="19"/>
      <c r="D61" s="20"/>
      <c r="E61" s="30"/>
      <c r="F61" s="30"/>
      <c r="G61" s="23"/>
      <c r="H61" s="24" t="e">
        <f t="shared" si="0"/>
        <v>#DIV/0!</v>
      </c>
      <c r="I61" s="11" t="e">
        <f t="shared" si="1"/>
        <v>#DIV/0!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>
      <c r="A64" s="45" t="s">
        <v>63</v>
      </c>
      <c r="B64" s="18"/>
      <c r="C64" s="19"/>
      <c r="D64" s="20"/>
      <c r="E64" s="30">
        <v>3499.3</v>
      </c>
      <c r="F64" s="30">
        <v>3499.3</v>
      </c>
      <c r="G64" s="23">
        <v>3499.3</v>
      </c>
      <c r="H64" s="24">
        <f t="shared" si="0"/>
        <v>100</v>
      </c>
      <c r="I64" s="11">
        <f t="shared" si="1"/>
        <v>100</v>
      </c>
      <c r="J64" s="44">
        <v>3499.3</v>
      </c>
      <c r="K64" s="44">
        <v>3499.3</v>
      </c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788780.88</v>
      </c>
      <c r="C79" s="20">
        <f>C8+C6</f>
        <v>190084.39</v>
      </c>
      <c r="D79" s="20">
        <f>C79/B79*100</f>
        <v>24.098503756835488</v>
      </c>
      <c r="E79" s="20">
        <f>E6+E8</f>
        <v>861521.83</v>
      </c>
      <c r="F79" s="20">
        <f>F6+F8</f>
        <v>199410.23000000004</v>
      </c>
      <c r="G79" s="38">
        <f>G6+G8</f>
        <v>208869.08000000002</v>
      </c>
      <c r="H79" s="48">
        <f>G79/E79*100</f>
        <v>24.244200521303103</v>
      </c>
      <c r="I79" s="48">
        <f>G79/F79*100</f>
        <v>104.7434126122817</v>
      </c>
      <c r="J79" s="20">
        <f>J8+J6</f>
        <v>70751.28</v>
      </c>
      <c r="K79" s="20">
        <f>K8+K6</f>
        <v>12744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78" t="s">
        <v>43</v>
      </c>
      <c r="B81" s="78"/>
      <c r="C81" s="78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A81:C81"/>
  </mergeCells>
  <printOptions/>
  <pageMargins left="0" right="0" top="0" bottom="0" header="0.31496062992125984" footer="0.31496062992125984"/>
  <pageSetup fitToHeight="0" fitToWidth="1" horizontalDpi="600" verticalDpi="6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6.25">
      <c r="A2" s="59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26.25">
      <c r="A3" s="60" t="s">
        <v>2</v>
      </c>
      <c r="B3" s="63" t="s">
        <v>59</v>
      </c>
      <c r="C3" s="64"/>
      <c r="D3" s="65"/>
      <c r="E3" s="63" t="s">
        <v>88</v>
      </c>
      <c r="F3" s="64"/>
      <c r="G3" s="64"/>
      <c r="H3" s="64"/>
      <c r="I3" s="64"/>
      <c r="J3" s="64"/>
      <c r="K3" s="65"/>
      <c r="L3" s="66" t="s">
        <v>90</v>
      </c>
      <c r="M3" s="67"/>
    </row>
    <row r="4" spans="1:13" ht="26.25">
      <c r="A4" s="61"/>
      <c r="B4" s="70" t="s">
        <v>3</v>
      </c>
      <c r="C4" s="60" t="s">
        <v>4</v>
      </c>
      <c r="D4" s="60" t="s">
        <v>5</v>
      </c>
      <c r="E4" s="70" t="s">
        <v>6</v>
      </c>
      <c r="F4" s="72" t="s">
        <v>107</v>
      </c>
      <c r="G4" s="74" t="s">
        <v>4</v>
      </c>
      <c r="H4" s="76" t="s">
        <v>5</v>
      </c>
      <c r="I4" s="3"/>
      <c r="J4" s="70" t="s">
        <v>106</v>
      </c>
      <c r="K4" s="70" t="s">
        <v>92</v>
      </c>
      <c r="L4" s="68"/>
      <c r="M4" s="69"/>
    </row>
    <row r="5" spans="1:13" ht="105">
      <c r="A5" s="62"/>
      <c r="B5" s="71"/>
      <c r="C5" s="62"/>
      <c r="D5" s="62"/>
      <c r="E5" s="71"/>
      <c r="F5" s="73"/>
      <c r="G5" s="75"/>
      <c r="H5" s="77"/>
      <c r="I5" s="4" t="s">
        <v>58</v>
      </c>
      <c r="J5" s="71"/>
      <c r="K5" s="71"/>
      <c r="L5" s="2" t="s">
        <v>7</v>
      </c>
      <c r="M5" s="2" t="s">
        <v>8</v>
      </c>
    </row>
    <row r="6" spans="1:13" ht="26.25">
      <c r="A6" s="5" t="s">
        <v>9</v>
      </c>
      <c r="B6" s="6">
        <v>293690</v>
      </c>
      <c r="C6" s="6">
        <v>83832.8</v>
      </c>
      <c r="D6" s="7">
        <f>C6/B6*100</f>
        <v>28.54465592972182</v>
      </c>
      <c r="E6" s="6">
        <v>331130</v>
      </c>
      <c r="F6" s="8">
        <v>147694.1</v>
      </c>
      <c r="G6" s="9">
        <v>90792.8</v>
      </c>
      <c r="H6" s="10">
        <f>G6/E6*100</f>
        <v>27.419080119590493</v>
      </c>
      <c r="I6" s="11">
        <f>G6/F6*100</f>
        <v>61.47354565957611</v>
      </c>
      <c r="J6" s="6">
        <v>3018.7</v>
      </c>
      <c r="K6" s="6">
        <v>4940.2</v>
      </c>
      <c r="L6" s="12">
        <f>G6-C6</f>
        <v>6960</v>
      </c>
      <c r="M6" s="12"/>
    </row>
    <row r="7" spans="1:13" ht="26.25">
      <c r="A7" s="13" t="s">
        <v>61</v>
      </c>
      <c r="B7" s="6">
        <v>293690</v>
      </c>
      <c r="C7" s="6">
        <v>73347.5</v>
      </c>
      <c r="D7" s="7">
        <f>C7/B7*100</f>
        <v>24.974462869011543</v>
      </c>
      <c r="E7" s="6">
        <v>320400.9</v>
      </c>
      <c r="F7" s="8">
        <v>136965</v>
      </c>
      <c r="G7" s="9">
        <v>80063.8</v>
      </c>
      <c r="H7" s="10">
        <f>G7/E7*100</f>
        <v>24.98863143018637</v>
      </c>
      <c r="I7" s="11">
        <f>G7/F7*100</f>
        <v>58.45566385572957</v>
      </c>
      <c r="J7" s="6">
        <v>3018.7</v>
      </c>
      <c r="K7" s="6">
        <v>4940.2</v>
      </c>
      <c r="L7" s="12">
        <f>G7-C7</f>
        <v>6716.300000000003</v>
      </c>
      <c r="M7" s="12"/>
    </row>
    <row r="8" spans="1:13" ht="26.25">
      <c r="A8" s="13" t="s">
        <v>10</v>
      </c>
      <c r="B8" s="14">
        <v>496012.12</v>
      </c>
      <c r="C8" s="14">
        <v>138665.57</v>
      </c>
      <c r="D8" s="15">
        <f>C8/B8*100</f>
        <v>27.956085024696577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530391.83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129736.13000000003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150790.34</v>
      </c>
      <c r="H8" s="10">
        <f aca="true" t="shared" si="0" ref="H8:H78">G8/E8*100</f>
        <v>28.429989202510907</v>
      </c>
      <c r="I8" s="11">
        <f>G8/F8*100</f>
        <v>116.22848623586965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27787.760000000002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27787.760000000002</v>
      </c>
      <c r="L8" s="12">
        <f>G8-C8</f>
        <v>12124.76999999999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5721.1</v>
      </c>
      <c r="G9" s="23">
        <v>6674.5</v>
      </c>
      <c r="H9" s="24">
        <f t="shared" si="0"/>
        <v>29.166156857946895</v>
      </c>
      <c r="I9" s="11">
        <f>G9/F9*100</f>
        <v>116.66462743178758</v>
      </c>
      <c r="J9" s="25">
        <v>953.5</v>
      </c>
      <c r="K9" s="25">
        <v>953.5</v>
      </c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8804.3</v>
      </c>
      <c r="G10" s="23">
        <v>10060.93</v>
      </c>
      <c r="H10" s="24">
        <f t="shared" si="0"/>
        <v>34.28195150540419</v>
      </c>
      <c r="I10" s="11">
        <f>G10/F10*100</f>
        <v>114.27291209976944</v>
      </c>
      <c r="J10" s="25">
        <v>1222.83</v>
      </c>
      <c r="K10" s="25">
        <v>1222.83</v>
      </c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48374.8</v>
      </c>
      <c r="G11" s="23">
        <v>51806.82</v>
      </c>
      <c r="H11" s="24">
        <f t="shared" si="0"/>
        <v>32.12839993724004</v>
      </c>
      <c r="I11" s="11">
        <f aca="true" t="shared" si="1" ref="I11:I78">G11/F11*100</f>
        <v>107.09464431894291</v>
      </c>
      <c r="J11" s="25">
        <v>9406.2</v>
      </c>
      <c r="K11" s="25">
        <v>9406.2</v>
      </c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398.3</v>
      </c>
      <c r="G12" s="23">
        <v>385</v>
      </c>
      <c r="H12" s="32">
        <f t="shared" si="0"/>
        <v>28.999698704429044</v>
      </c>
      <c r="I12" s="11">
        <f t="shared" si="1"/>
        <v>96.66080843585237</v>
      </c>
      <c r="J12" s="33">
        <v>55.33</v>
      </c>
      <c r="K12" s="33">
        <v>55.33</v>
      </c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43369.2</v>
      </c>
      <c r="G13" s="23">
        <v>54209.56</v>
      </c>
      <c r="H13" s="32">
        <f t="shared" si="0"/>
        <v>24.99909382737342</v>
      </c>
      <c r="I13" s="11">
        <f t="shared" si="1"/>
        <v>124.99552677937338</v>
      </c>
      <c r="J13" s="33">
        <v>10842.3</v>
      </c>
      <c r="K13" s="33">
        <v>10842.3</v>
      </c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15978.6</v>
      </c>
      <c r="G14" s="23">
        <v>19910.48</v>
      </c>
      <c r="H14" s="24">
        <f t="shared" si="0"/>
        <v>24.921432415856206</v>
      </c>
      <c r="I14" s="11">
        <f t="shared" si="1"/>
        <v>124.60716207928104</v>
      </c>
      <c r="J14" s="25">
        <v>3994.65</v>
      </c>
      <c r="K14" s="25">
        <v>3994.65</v>
      </c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352.2</v>
      </c>
      <c r="G15" s="23">
        <v>214.83</v>
      </c>
      <c r="H15" s="24">
        <f t="shared" si="0"/>
        <v>15.249148211243613</v>
      </c>
      <c r="I15" s="11">
        <f t="shared" si="1"/>
        <v>60.99659284497445</v>
      </c>
      <c r="J15" s="25"/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143.1</v>
      </c>
      <c r="G16" s="23">
        <v>126.25</v>
      </c>
      <c r="H16" s="32">
        <f t="shared" si="0"/>
        <v>17.6450034940601</v>
      </c>
      <c r="I16" s="11">
        <f t="shared" si="1"/>
        <v>88.22501747030049</v>
      </c>
      <c r="J16" s="23">
        <v>24.5</v>
      </c>
      <c r="K16" s="23">
        <v>24.5</v>
      </c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72.7</v>
      </c>
      <c r="G17" s="23">
        <v>61.15</v>
      </c>
      <c r="H17" s="24">
        <f t="shared" si="0"/>
        <v>16.822558459422282</v>
      </c>
      <c r="I17" s="11">
        <f t="shared" si="1"/>
        <v>84.11279229711141</v>
      </c>
      <c r="J17" s="23">
        <v>15.15</v>
      </c>
      <c r="K17" s="23">
        <v>15.15</v>
      </c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68.3</v>
      </c>
      <c r="G18" s="23">
        <v>68.28</v>
      </c>
      <c r="H18" s="24">
        <f t="shared" si="0"/>
        <v>20</v>
      </c>
      <c r="I18" s="39">
        <f t="shared" si="1"/>
        <v>99.97071742313324</v>
      </c>
      <c r="J18" s="40"/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127.9</v>
      </c>
      <c r="G19" s="23">
        <v>63.94</v>
      </c>
      <c r="H19" s="24">
        <f t="shared" si="0"/>
        <v>12.493161391168425</v>
      </c>
      <c r="I19" s="11">
        <f t="shared" si="1"/>
        <v>49.99218139171227</v>
      </c>
      <c r="J19" s="25"/>
      <c r="K19" s="25"/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68.3</v>
      </c>
      <c r="G20" s="23">
        <v>71.09</v>
      </c>
      <c r="H20" s="32">
        <f t="shared" si="0"/>
        <v>20.823081429408322</v>
      </c>
      <c r="I20" s="11">
        <f t="shared" si="1"/>
        <v>104.08491947291363</v>
      </c>
      <c r="J20" s="33">
        <v>14.2</v>
      </c>
      <c r="K20" s="33">
        <v>14.2</v>
      </c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432</v>
      </c>
      <c r="G21" s="23">
        <v>432</v>
      </c>
      <c r="H21" s="24">
        <f t="shared" si="0"/>
        <v>24.99855332446039</v>
      </c>
      <c r="I21" s="11">
        <f t="shared" si="1"/>
        <v>100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1195</v>
      </c>
      <c r="G22" s="23">
        <v>1043.74</v>
      </c>
      <c r="H22" s="24">
        <f t="shared" si="0"/>
        <v>21.834651269821347</v>
      </c>
      <c r="I22" s="11">
        <f t="shared" si="1"/>
        <v>87.34225941422594</v>
      </c>
      <c r="J22" s="43">
        <v>199.2</v>
      </c>
      <c r="K22" s="43">
        <v>199.2</v>
      </c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235.1</v>
      </c>
      <c r="G23" s="23">
        <v>253.29</v>
      </c>
      <c r="H23" s="32">
        <f t="shared" si="0"/>
        <v>26.931419457735245</v>
      </c>
      <c r="I23" s="11">
        <f t="shared" si="1"/>
        <v>107.73713313483624</v>
      </c>
      <c r="J23" s="33">
        <v>39.5</v>
      </c>
      <c r="K23" s="33">
        <v>39.5</v>
      </c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9.9</v>
      </c>
      <c r="G24" s="23">
        <v>7.45</v>
      </c>
      <c r="H24" s="24">
        <f t="shared" si="0"/>
        <v>15.111561866125761</v>
      </c>
      <c r="I24" s="11">
        <f t="shared" si="1"/>
        <v>75.25252525252525</v>
      </c>
      <c r="J24" s="25">
        <v>2.1</v>
      </c>
      <c r="K24" s="25">
        <v>2.1</v>
      </c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785.6</v>
      </c>
      <c r="G27" s="23">
        <v>1767.7</v>
      </c>
      <c r="H27" s="24">
        <f t="shared" si="0"/>
        <v>45.00025456952294</v>
      </c>
      <c r="I27" s="11">
        <f t="shared" si="1"/>
        <v>225.01272912423627</v>
      </c>
      <c r="J27" s="44">
        <v>982.1</v>
      </c>
      <c r="K27" s="44">
        <v>982.1</v>
      </c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29</v>
      </c>
      <c r="G28" s="23">
        <v>65.2</v>
      </c>
      <c r="H28" s="24">
        <f t="shared" si="0"/>
        <v>44.99654934437543</v>
      </c>
      <c r="I28" s="11">
        <f t="shared" si="1"/>
        <v>224.82758620689657</v>
      </c>
      <c r="J28" s="44">
        <v>36.2</v>
      </c>
      <c r="K28" s="44">
        <v>36.2</v>
      </c>
      <c r="L28" s="26"/>
      <c r="M28" s="27"/>
    </row>
    <row r="29" spans="1:13" ht="26.25" hidden="1">
      <c r="A29" s="28" t="s">
        <v>28</v>
      </c>
      <c r="B29" s="18"/>
      <c r="C29" s="19"/>
      <c r="D29" s="20"/>
      <c r="E29" s="30"/>
      <c r="F29" s="30"/>
      <c r="G29" s="23"/>
      <c r="H29" s="24" t="e">
        <f t="shared" si="0"/>
        <v>#DIV/0!</v>
      </c>
      <c r="I29" s="11" t="e">
        <f t="shared" si="1"/>
        <v>#DIV/0!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>
      <c r="A32" s="45" t="s">
        <v>29</v>
      </c>
      <c r="B32" s="18"/>
      <c r="C32" s="19"/>
      <c r="D32" s="20"/>
      <c r="E32" s="30">
        <v>67.33</v>
      </c>
      <c r="F32" s="30">
        <v>68.33</v>
      </c>
      <c r="G32" s="23">
        <v>68.33</v>
      </c>
      <c r="H32" s="24">
        <f t="shared" si="0"/>
        <v>101.48522204069508</v>
      </c>
      <c r="I32" s="11">
        <f t="shared" si="1"/>
        <v>100</v>
      </c>
      <c r="J32" s="44"/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 hidden="1">
      <c r="A35" s="45" t="s">
        <v>31</v>
      </c>
      <c r="B35" s="18"/>
      <c r="C35" s="19"/>
      <c r="D35" s="20"/>
      <c r="E35" s="30"/>
      <c r="F35" s="30"/>
      <c r="G35" s="23"/>
      <c r="H35" s="24" t="e">
        <f t="shared" si="0"/>
        <v>#DIV/0!</v>
      </c>
      <c r="I35" s="11" t="e">
        <f t="shared" si="1"/>
        <v>#DIV/0!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78.75" hidden="1">
      <c r="A39" s="45" t="s">
        <v>35</v>
      </c>
      <c r="B39" s="18"/>
      <c r="C39" s="19"/>
      <c r="D39" s="20"/>
      <c r="E39" s="30"/>
      <c r="F39" s="30"/>
      <c r="G39" s="23"/>
      <c r="H39" s="24" t="e">
        <f t="shared" si="0"/>
        <v>#DIV/0!</v>
      </c>
      <c r="I39" s="11" t="e">
        <f t="shared" si="1"/>
        <v>#DIV/0!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52.5" hidden="1">
      <c r="A53" s="45" t="s">
        <v>40</v>
      </c>
      <c r="B53" s="18"/>
      <c r="C53" s="19"/>
      <c r="D53" s="20"/>
      <c r="E53" s="30"/>
      <c r="F53" s="30"/>
      <c r="G53" s="23"/>
      <c r="H53" s="24" t="e">
        <f t="shared" si="0"/>
        <v>#DIV/0!</v>
      </c>
      <c r="I53" s="11" t="e">
        <f t="shared" si="1"/>
        <v>#DIV/0!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 hidden="1">
      <c r="A60" s="45" t="s">
        <v>74</v>
      </c>
      <c r="B60" s="18"/>
      <c r="C60" s="19"/>
      <c r="D60" s="20"/>
      <c r="E60" s="30"/>
      <c r="F60" s="30"/>
      <c r="G60" s="23"/>
      <c r="H60" s="24" t="e">
        <f t="shared" si="0"/>
        <v>#DIV/0!</v>
      </c>
      <c r="I60" s="11" t="e">
        <f t="shared" si="1"/>
        <v>#DIV/0!</v>
      </c>
      <c r="J60" s="44"/>
      <c r="K60" s="44"/>
      <c r="L60" s="26"/>
      <c r="M60" s="27"/>
    </row>
    <row r="61" spans="1:13" ht="26.25" hidden="1">
      <c r="A61" s="45" t="s">
        <v>85</v>
      </c>
      <c r="B61" s="18"/>
      <c r="C61" s="19"/>
      <c r="D61" s="20"/>
      <c r="E61" s="30"/>
      <c r="F61" s="30"/>
      <c r="G61" s="23"/>
      <c r="H61" s="24" t="e">
        <f t="shared" si="0"/>
        <v>#DIV/0!</v>
      </c>
      <c r="I61" s="11" t="e">
        <f t="shared" si="1"/>
        <v>#DIV/0!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>
      <c r="A64" s="45" t="s">
        <v>63</v>
      </c>
      <c r="B64" s="18"/>
      <c r="C64" s="19"/>
      <c r="D64" s="20"/>
      <c r="E64" s="30">
        <v>3499.3</v>
      </c>
      <c r="F64" s="30">
        <v>3499.3</v>
      </c>
      <c r="G64" s="23">
        <v>3499.3</v>
      </c>
      <c r="H64" s="24">
        <f t="shared" si="0"/>
        <v>100</v>
      </c>
      <c r="I64" s="11">
        <f t="shared" si="1"/>
        <v>100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789702.12</v>
      </c>
      <c r="C79" s="20">
        <f>C8+C6</f>
        <v>222498.37</v>
      </c>
      <c r="D79" s="20">
        <f>C79/B79*100</f>
        <v>28.174974381479434</v>
      </c>
      <c r="E79" s="20">
        <f>E6+E8</f>
        <v>861521.83</v>
      </c>
      <c r="F79" s="20">
        <f>F6+F8</f>
        <v>277430.23000000004</v>
      </c>
      <c r="G79" s="38">
        <f>G6+G8</f>
        <v>241583.14</v>
      </c>
      <c r="H79" s="48">
        <f>G79/E79*100</f>
        <v>28.04144150357746</v>
      </c>
      <c r="I79" s="48">
        <f>G79/F79*100</f>
        <v>87.0788810577708</v>
      </c>
      <c r="J79" s="20">
        <f>J8+J6</f>
        <v>30806.460000000003</v>
      </c>
      <c r="K79" s="20">
        <f>K8+K6</f>
        <v>32727.960000000003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78" t="s">
        <v>43</v>
      </c>
      <c r="B81" s="78"/>
      <c r="C81" s="78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F4:F5"/>
    <mergeCell ref="G4:G5"/>
    <mergeCell ref="H4:H5"/>
    <mergeCell ref="J4:J5"/>
    <mergeCell ref="K4:K5"/>
    <mergeCell ref="A81:C81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</mergeCells>
  <printOptions/>
  <pageMargins left="0" right="0" top="0" bottom="0" header="0.31496062992125984" footer="0.31496062992125984"/>
  <pageSetup fitToHeight="0" fitToWidth="1" horizontalDpi="600" verticalDpi="600" orientation="landscape" paperSize="9" scale="4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H14" sqref="H1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6.25">
      <c r="A2" s="59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26.25">
      <c r="A3" s="60" t="s">
        <v>2</v>
      </c>
      <c r="B3" s="63" t="s">
        <v>59</v>
      </c>
      <c r="C3" s="64"/>
      <c r="D3" s="65"/>
      <c r="E3" s="63" t="s">
        <v>88</v>
      </c>
      <c r="F3" s="64"/>
      <c r="G3" s="64"/>
      <c r="H3" s="64"/>
      <c r="I3" s="64"/>
      <c r="J3" s="64"/>
      <c r="K3" s="65"/>
      <c r="L3" s="66" t="s">
        <v>90</v>
      </c>
      <c r="M3" s="67"/>
    </row>
    <row r="4" spans="1:13" ht="26.25">
      <c r="A4" s="61"/>
      <c r="B4" s="70" t="s">
        <v>3</v>
      </c>
      <c r="C4" s="60" t="s">
        <v>4</v>
      </c>
      <c r="D4" s="60" t="s">
        <v>5</v>
      </c>
      <c r="E4" s="70" t="s">
        <v>6</v>
      </c>
      <c r="F4" s="72" t="s">
        <v>107</v>
      </c>
      <c r="G4" s="74" t="s">
        <v>4</v>
      </c>
      <c r="H4" s="76" t="s">
        <v>5</v>
      </c>
      <c r="I4" s="3"/>
      <c r="J4" s="70" t="s">
        <v>106</v>
      </c>
      <c r="K4" s="70" t="s">
        <v>92</v>
      </c>
      <c r="L4" s="68"/>
      <c r="M4" s="69"/>
    </row>
    <row r="5" spans="1:13" ht="105">
      <c r="A5" s="62"/>
      <c r="B5" s="71"/>
      <c r="C5" s="62"/>
      <c r="D5" s="62"/>
      <c r="E5" s="71"/>
      <c r="F5" s="73"/>
      <c r="G5" s="75"/>
      <c r="H5" s="77"/>
      <c r="I5" s="4" t="s">
        <v>58</v>
      </c>
      <c r="J5" s="71"/>
      <c r="K5" s="71"/>
      <c r="L5" s="2" t="s">
        <v>7</v>
      </c>
      <c r="M5" s="2" t="s">
        <v>8</v>
      </c>
    </row>
    <row r="6" spans="1:13" ht="26.25">
      <c r="A6" s="5" t="s">
        <v>9</v>
      </c>
      <c r="B6" s="6">
        <v>293690</v>
      </c>
      <c r="C6" s="6">
        <v>89005.2</v>
      </c>
      <c r="D6" s="7">
        <f>C6/B6*100</f>
        <v>30.305832680717764</v>
      </c>
      <c r="E6" s="6">
        <v>331130</v>
      </c>
      <c r="F6" s="8">
        <v>147694.1</v>
      </c>
      <c r="G6" s="9">
        <v>94586.5</v>
      </c>
      <c r="H6" s="10">
        <f>G6/E6*100</f>
        <v>28.564763083985138</v>
      </c>
      <c r="I6" s="11">
        <f>G6/F6*100</f>
        <v>64.04216552997039</v>
      </c>
      <c r="J6" s="6">
        <v>6812.4</v>
      </c>
      <c r="K6" s="6">
        <v>3793.7</v>
      </c>
      <c r="L6" s="12">
        <f>G6-C6</f>
        <v>5581.300000000003</v>
      </c>
      <c r="M6" s="12"/>
    </row>
    <row r="7" spans="1:13" ht="26.25">
      <c r="A7" s="13" t="s">
        <v>61</v>
      </c>
      <c r="B7" s="6">
        <v>293690</v>
      </c>
      <c r="C7" s="6">
        <v>78519</v>
      </c>
      <c r="D7" s="7">
        <f>C7/B7*100</f>
        <v>26.735333174435628</v>
      </c>
      <c r="E7" s="6">
        <v>320400.9</v>
      </c>
      <c r="F7" s="8">
        <v>136965</v>
      </c>
      <c r="G7" s="9">
        <v>83857.3</v>
      </c>
      <c r="H7" s="10">
        <f>G7/E7*100</f>
        <v>26.17261686842952</v>
      </c>
      <c r="I7" s="11">
        <f>G7/F7*100</f>
        <v>61.22534954185376</v>
      </c>
      <c r="J7" s="6">
        <v>6812.4</v>
      </c>
      <c r="K7" s="6">
        <v>3793.7</v>
      </c>
      <c r="L7" s="12">
        <f>G7-C7</f>
        <v>5338.300000000003</v>
      </c>
      <c r="M7" s="12"/>
    </row>
    <row r="8" spans="1:13" ht="26.25">
      <c r="A8" s="13" t="s">
        <v>10</v>
      </c>
      <c r="B8" s="14">
        <v>496012.12</v>
      </c>
      <c r="C8" s="14">
        <v>138689.17</v>
      </c>
      <c r="D8" s="15">
        <f>C8/B8*100</f>
        <v>27.96084297294994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537372.63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294870.77999999997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153590.49</v>
      </c>
      <c r="H8" s="10">
        <f aca="true" t="shared" si="0" ref="H8:H78">G8/E8*100</f>
        <v>28.58174782738748</v>
      </c>
      <c r="I8" s="11">
        <f>G8/F8*100</f>
        <v>52.087388923378576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30562.910000000003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2775.15</v>
      </c>
      <c r="L8" s="12">
        <f>G8-C8</f>
        <v>14901.319999999978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11442.2</v>
      </c>
      <c r="G9" s="23">
        <v>6674.5</v>
      </c>
      <c r="H9" s="24">
        <f t="shared" si="0"/>
        <v>29.166156857946895</v>
      </c>
      <c r="I9" s="11">
        <f>G9/F9*100</f>
        <v>58.33231371589379</v>
      </c>
      <c r="J9" s="25">
        <v>953.5</v>
      </c>
      <c r="K9" s="25"/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16141.2</v>
      </c>
      <c r="G10" s="23">
        <v>10060.93</v>
      </c>
      <c r="H10" s="24">
        <f t="shared" si="0"/>
        <v>34.28195150540419</v>
      </c>
      <c r="I10" s="11">
        <f>G10/F10*100</f>
        <v>62.330743686962556</v>
      </c>
      <c r="J10" s="25">
        <v>1222.83</v>
      </c>
      <c r="K10" s="25"/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104812</v>
      </c>
      <c r="G11" s="23">
        <v>51806.82</v>
      </c>
      <c r="H11" s="24">
        <f t="shared" si="0"/>
        <v>32.12839993724004</v>
      </c>
      <c r="I11" s="11">
        <f aca="true" t="shared" si="1" ref="I11:I78">G11/F11*100</f>
        <v>49.428328817311</v>
      </c>
      <c r="J11" s="25">
        <v>9406.2</v>
      </c>
      <c r="K11" s="25"/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862.9</v>
      </c>
      <c r="G12" s="23">
        <v>385</v>
      </c>
      <c r="H12" s="32">
        <f t="shared" si="0"/>
        <v>28.999698704429044</v>
      </c>
      <c r="I12" s="11">
        <f t="shared" si="1"/>
        <v>44.61698922238962</v>
      </c>
      <c r="J12" s="33">
        <v>55.33</v>
      </c>
      <c r="K12" s="33"/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108423</v>
      </c>
      <c r="G13" s="23">
        <v>54209.56</v>
      </c>
      <c r="H13" s="32">
        <f t="shared" si="0"/>
        <v>24.99909382737342</v>
      </c>
      <c r="I13" s="11">
        <f t="shared" si="1"/>
        <v>49.99821071174935</v>
      </c>
      <c r="J13" s="33">
        <v>10842.3</v>
      </c>
      <c r="K13" s="33"/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39946.5</v>
      </c>
      <c r="G14" s="23">
        <v>19910.48</v>
      </c>
      <c r="H14" s="24">
        <f t="shared" si="0"/>
        <v>24.921432415856206</v>
      </c>
      <c r="I14" s="11">
        <f t="shared" si="1"/>
        <v>49.84286483171241</v>
      </c>
      <c r="J14" s="25">
        <v>3994.65</v>
      </c>
      <c r="K14" s="25"/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704.4</v>
      </c>
      <c r="G15" s="23">
        <v>214.83</v>
      </c>
      <c r="H15" s="24">
        <f t="shared" si="0"/>
        <v>15.249148211243613</v>
      </c>
      <c r="I15" s="11">
        <f t="shared" si="1"/>
        <v>30.498296422487225</v>
      </c>
      <c r="J15" s="25"/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322</v>
      </c>
      <c r="G16" s="23">
        <v>126.25</v>
      </c>
      <c r="H16" s="32">
        <f t="shared" si="0"/>
        <v>17.6450034940601</v>
      </c>
      <c r="I16" s="11">
        <f t="shared" si="1"/>
        <v>39.20807453416149</v>
      </c>
      <c r="J16" s="23">
        <v>24.5</v>
      </c>
      <c r="K16" s="23"/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163.6</v>
      </c>
      <c r="G17" s="23">
        <v>61.15</v>
      </c>
      <c r="H17" s="24">
        <f t="shared" si="0"/>
        <v>16.822558459422282</v>
      </c>
      <c r="I17" s="11">
        <f t="shared" si="1"/>
        <v>37.377750611246945</v>
      </c>
      <c r="J17" s="23">
        <v>15.15</v>
      </c>
      <c r="K17" s="23"/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153.6</v>
      </c>
      <c r="G18" s="23">
        <v>96.73</v>
      </c>
      <c r="H18" s="24">
        <f t="shared" si="0"/>
        <v>28.33333333333334</v>
      </c>
      <c r="I18" s="39">
        <f t="shared" si="1"/>
        <v>62.975260416666664</v>
      </c>
      <c r="J18" s="40">
        <v>28.45</v>
      </c>
      <c r="K18" s="40">
        <v>28.45</v>
      </c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255.9</v>
      </c>
      <c r="G19" s="23">
        <v>63.94</v>
      </c>
      <c r="H19" s="24">
        <f t="shared" si="0"/>
        <v>12.493161391168425</v>
      </c>
      <c r="I19" s="11">
        <f t="shared" si="1"/>
        <v>24.98632278233685</v>
      </c>
      <c r="J19" s="25"/>
      <c r="K19" s="25"/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153.6</v>
      </c>
      <c r="G20" s="23">
        <v>71.09</v>
      </c>
      <c r="H20" s="32">
        <f t="shared" si="0"/>
        <v>20.823081429408322</v>
      </c>
      <c r="I20" s="11">
        <f t="shared" si="1"/>
        <v>46.28255208333334</v>
      </c>
      <c r="J20" s="33">
        <v>14.2</v>
      </c>
      <c r="K20" s="33"/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864</v>
      </c>
      <c r="G21" s="23">
        <v>864</v>
      </c>
      <c r="H21" s="24">
        <f t="shared" si="0"/>
        <v>49.99710664892078</v>
      </c>
      <c r="I21" s="11">
        <f t="shared" si="1"/>
        <v>100</v>
      </c>
      <c r="J21" s="43">
        <v>432</v>
      </c>
      <c r="K21" s="43">
        <v>432</v>
      </c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2390.1</v>
      </c>
      <c r="G22" s="23">
        <v>1043.74</v>
      </c>
      <c r="H22" s="24">
        <f t="shared" si="0"/>
        <v>21.834651269821347</v>
      </c>
      <c r="I22" s="11">
        <f t="shared" si="1"/>
        <v>43.66930253964269</v>
      </c>
      <c r="J22" s="43">
        <v>199.2</v>
      </c>
      <c r="K22" s="43"/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470.25</v>
      </c>
      <c r="G23" s="23">
        <v>253.29</v>
      </c>
      <c r="H23" s="32">
        <f t="shared" si="0"/>
        <v>26.931419457735245</v>
      </c>
      <c r="I23" s="11">
        <f t="shared" si="1"/>
        <v>53.86283891547049</v>
      </c>
      <c r="J23" s="33">
        <v>39.5</v>
      </c>
      <c r="K23" s="33"/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22.2</v>
      </c>
      <c r="G24" s="23">
        <v>7.45</v>
      </c>
      <c r="H24" s="24">
        <f t="shared" si="0"/>
        <v>15.111561866125761</v>
      </c>
      <c r="I24" s="11">
        <f t="shared" si="1"/>
        <v>33.55855855855856</v>
      </c>
      <c r="J24" s="25">
        <v>2.1</v>
      </c>
      <c r="K24" s="25"/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1767.7</v>
      </c>
      <c r="G27" s="23">
        <v>1767.7</v>
      </c>
      <c r="H27" s="24">
        <f t="shared" si="0"/>
        <v>45.00025456952294</v>
      </c>
      <c r="I27" s="11">
        <f t="shared" si="1"/>
        <v>100</v>
      </c>
      <c r="J27" s="44">
        <v>982.1</v>
      </c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65.2</v>
      </c>
      <c r="G28" s="23">
        <v>65.2</v>
      </c>
      <c r="H28" s="24">
        <f t="shared" si="0"/>
        <v>44.99654934437543</v>
      </c>
      <c r="I28" s="11">
        <f t="shared" si="1"/>
        <v>100</v>
      </c>
      <c r="J28" s="44">
        <v>36.2</v>
      </c>
      <c r="K28" s="44"/>
      <c r="L28" s="26"/>
      <c r="M28" s="27"/>
    </row>
    <row r="29" spans="1:13" ht="52.5">
      <c r="A29" s="28" t="s">
        <v>109</v>
      </c>
      <c r="B29" s="18"/>
      <c r="C29" s="19"/>
      <c r="D29" s="20"/>
      <c r="E29" s="30">
        <v>6909.4</v>
      </c>
      <c r="F29" s="30">
        <v>2269.3</v>
      </c>
      <c r="G29" s="23">
        <v>2269.3</v>
      </c>
      <c r="H29" s="24">
        <f t="shared" si="0"/>
        <v>32.84366225721481</v>
      </c>
      <c r="I29" s="11">
        <f t="shared" si="1"/>
        <v>100</v>
      </c>
      <c r="J29" s="44">
        <v>2269.3</v>
      </c>
      <c r="K29" s="44">
        <v>2269.3</v>
      </c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>
      <c r="A32" s="45" t="s">
        <v>29</v>
      </c>
      <c r="B32" s="18"/>
      <c r="C32" s="19"/>
      <c r="D32" s="20"/>
      <c r="E32" s="30">
        <v>68.33</v>
      </c>
      <c r="F32" s="30">
        <v>68.33</v>
      </c>
      <c r="G32" s="23">
        <v>68.33</v>
      </c>
      <c r="H32" s="24">
        <f t="shared" si="0"/>
        <v>100</v>
      </c>
      <c r="I32" s="11">
        <f t="shared" si="1"/>
        <v>100</v>
      </c>
      <c r="J32" s="44"/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 hidden="1">
      <c r="A35" s="45" t="s">
        <v>31</v>
      </c>
      <c r="B35" s="18"/>
      <c r="C35" s="19"/>
      <c r="D35" s="20"/>
      <c r="E35" s="30"/>
      <c r="F35" s="30"/>
      <c r="G35" s="23"/>
      <c r="H35" s="24" t="e">
        <f t="shared" si="0"/>
        <v>#DIV/0!</v>
      </c>
      <c r="I35" s="11" t="e">
        <f t="shared" si="1"/>
        <v>#DIV/0!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26.25">
      <c r="A39" s="45" t="s">
        <v>111</v>
      </c>
      <c r="B39" s="18"/>
      <c r="C39" s="19"/>
      <c r="D39" s="20"/>
      <c r="E39" s="30">
        <v>45.4</v>
      </c>
      <c r="F39" s="30">
        <v>45.4</v>
      </c>
      <c r="G39" s="23">
        <v>45.4</v>
      </c>
      <c r="H39" s="24">
        <f t="shared" si="0"/>
        <v>100</v>
      </c>
      <c r="I39" s="11">
        <f t="shared" si="1"/>
        <v>100</v>
      </c>
      <c r="J39" s="44">
        <v>45.4</v>
      </c>
      <c r="K39" s="44">
        <v>45.4</v>
      </c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52.5" hidden="1">
      <c r="A53" s="45" t="s">
        <v>40</v>
      </c>
      <c r="B53" s="18"/>
      <c r="C53" s="19"/>
      <c r="D53" s="20"/>
      <c r="E53" s="30"/>
      <c r="F53" s="30"/>
      <c r="G53" s="23"/>
      <c r="H53" s="24" t="e">
        <f t="shared" si="0"/>
        <v>#DIV/0!</v>
      </c>
      <c r="I53" s="11" t="e">
        <f t="shared" si="1"/>
        <v>#DIV/0!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 hidden="1">
      <c r="A60" s="45" t="s">
        <v>74</v>
      </c>
      <c r="B60" s="18"/>
      <c r="C60" s="19"/>
      <c r="D60" s="20"/>
      <c r="E60" s="30"/>
      <c r="F60" s="30"/>
      <c r="G60" s="23"/>
      <c r="H60" s="24" t="e">
        <f t="shared" si="0"/>
        <v>#DIV/0!</v>
      </c>
      <c r="I60" s="11" t="e">
        <f t="shared" si="1"/>
        <v>#DIV/0!</v>
      </c>
      <c r="J60" s="44"/>
      <c r="K60" s="44"/>
      <c r="L60" s="26"/>
      <c r="M60" s="27"/>
    </row>
    <row r="61" spans="1:13" ht="26.25">
      <c r="A61" s="45" t="s">
        <v>110</v>
      </c>
      <c r="B61" s="18"/>
      <c r="C61" s="19"/>
      <c r="D61" s="20"/>
      <c r="E61" s="30">
        <v>25</v>
      </c>
      <c r="F61" s="30">
        <v>25</v>
      </c>
      <c r="G61" s="23">
        <v>25</v>
      </c>
      <c r="H61" s="24">
        <f t="shared" si="0"/>
        <v>100</v>
      </c>
      <c r="I61" s="11">
        <f t="shared" si="1"/>
        <v>100</v>
      </c>
      <c r="J61" s="44">
        <v>25</v>
      </c>
      <c r="K61" s="44">
        <v>25</v>
      </c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>
      <c r="A64" s="45" t="s">
        <v>63</v>
      </c>
      <c r="B64" s="18"/>
      <c r="C64" s="19"/>
      <c r="D64" s="20"/>
      <c r="E64" s="30">
        <v>3499.3</v>
      </c>
      <c r="F64" s="30">
        <v>3499.3</v>
      </c>
      <c r="G64" s="23">
        <v>3499.3</v>
      </c>
      <c r="H64" s="24">
        <f t="shared" si="0"/>
        <v>100</v>
      </c>
      <c r="I64" s="11">
        <f t="shared" si="1"/>
        <v>100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789702.12</v>
      </c>
      <c r="C79" s="20">
        <f>C8+C6</f>
        <v>227694.37</v>
      </c>
      <c r="D79" s="20">
        <f>C79/B79*100</f>
        <v>28.832943996655345</v>
      </c>
      <c r="E79" s="20">
        <f>E6+E8</f>
        <v>868502.63</v>
      </c>
      <c r="F79" s="20">
        <f>F6+F8</f>
        <v>442564.88</v>
      </c>
      <c r="G79" s="38">
        <f>G6+G8</f>
        <v>248176.99</v>
      </c>
      <c r="H79" s="48">
        <f>G79/E79*100</f>
        <v>28.57527213245169</v>
      </c>
      <c r="I79" s="48">
        <f>G79/F79*100</f>
        <v>56.076973392014295</v>
      </c>
      <c r="J79" s="20">
        <f>J8+J6</f>
        <v>37375.310000000005</v>
      </c>
      <c r="K79" s="20">
        <f>K8+K6</f>
        <v>6568.85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78" t="s">
        <v>43</v>
      </c>
      <c r="B81" s="78"/>
      <c r="C81" s="78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F4:F5"/>
    <mergeCell ref="G4:G5"/>
    <mergeCell ref="H4:H5"/>
    <mergeCell ref="J4:J5"/>
    <mergeCell ref="K4:K5"/>
    <mergeCell ref="A81:C81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</mergeCells>
  <printOptions/>
  <pageMargins left="0" right="0" top="0" bottom="0" header="0.31496062992125984" footer="0.31496062992125984"/>
  <pageSetup fitToHeight="0" fitToWidth="1" horizontalDpi="600" verticalDpi="600" orientation="landscape" paperSize="9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6.25">
      <c r="A2" s="59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26.25">
      <c r="A3" s="60" t="s">
        <v>2</v>
      </c>
      <c r="B3" s="63" t="s">
        <v>59</v>
      </c>
      <c r="C3" s="64"/>
      <c r="D3" s="65"/>
      <c r="E3" s="63" t="s">
        <v>88</v>
      </c>
      <c r="F3" s="64"/>
      <c r="G3" s="64"/>
      <c r="H3" s="64"/>
      <c r="I3" s="64"/>
      <c r="J3" s="64"/>
      <c r="K3" s="65"/>
      <c r="L3" s="66" t="s">
        <v>90</v>
      </c>
      <c r="M3" s="67"/>
    </row>
    <row r="4" spans="1:13" ht="26.25">
      <c r="A4" s="61"/>
      <c r="B4" s="70" t="s">
        <v>3</v>
      </c>
      <c r="C4" s="60" t="s">
        <v>4</v>
      </c>
      <c r="D4" s="60" t="s">
        <v>5</v>
      </c>
      <c r="E4" s="70" t="s">
        <v>6</v>
      </c>
      <c r="F4" s="72" t="s">
        <v>107</v>
      </c>
      <c r="G4" s="74" t="s">
        <v>4</v>
      </c>
      <c r="H4" s="76" t="s">
        <v>5</v>
      </c>
      <c r="I4" s="3"/>
      <c r="J4" s="70" t="s">
        <v>106</v>
      </c>
      <c r="K4" s="70" t="s">
        <v>92</v>
      </c>
      <c r="L4" s="68"/>
      <c r="M4" s="69"/>
    </row>
    <row r="5" spans="1:13" ht="105">
      <c r="A5" s="62"/>
      <c r="B5" s="71"/>
      <c r="C5" s="62"/>
      <c r="D5" s="62"/>
      <c r="E5" s="71"/>
      <c r="F5" s="73"/>
      <c r="G5" s="75"/>
      <c r="H5" s="77"/>
      <c r="I5" s="4" t="s">
        <v>58</v>
      </c>
      <c r="J5" s="71"/>
      <c r="K5" s="71"/>
      <c r="L5" s="2" t="s">
        <v>7</v>
      </c>
      <c r="M5" s="2" t="s">
        <v>8</v>
      </c>
    </row>
    <row r="6" spans="1:13" ht="26.25">
      <c r="A6" s="5" t="s">
        <v>9</v>
      </c>
      <c r="B6" s="6">
        <v>303681.7</v>
      </c>
      <c r="C6" s="6">
        <v>95668</v>
      </c>
      <c r="D6" s="7">
        <f>C6/B6*100</f>
        <v>31.50272143497616</v>
      </c>
      <c r="E6" s="6">
        <v>331130</v>
      </c>
      <c r="F6" s="8">
        <v>147694.1</v>
      </c>
      <c r="G6" s="9">
        <v>101932.28</v>
      </c>
      <c r="H6" s="10">
        <f>G6/E6*100</f>
        <v>30.783160692175276</v>
      </c>
      <c r="I6" s="11">
        <f>G6/F6*100</f>
        <v>69.0158103810511</v>
      </c>
      <c r="J6" s="6">
        <v>14158.21</v>
      </c>
      <c r="K6" s="6">
        <v>7340.7</v>
      </c>
      <c r="L6" s="12">
        <f>G6-C6</f>
        <v>6264.279999999999</v>
      </c>
      <c r="M6" s="12"/>
    </row>
    <row r="7" spans="1:13" ht="26.25">
      <c r="A7" s="13" t="s">
        <v>61</v>
      </c>
      <c r="B7" s="6">
        <v>293690</v>
      </c>
      <c r="C7" s="6">
        <v>85181.8</v>
      </c>
      <c r="D7" s="7">
        <f>C7/B7*100</f>
        <v>29.0039837924342</v>
      </c>
      <c r="E7" s="6">
        <v>320400.9</v>
      </c>
      <c r="F7" s="8">
        <v>136965</v>
      </c>
      <c r="G7" s="9">
        <v>91402.15</v>
      </c>
      <c r="H7" s="10">
        <f>G7/E7*100</f>
        <v>28.52743235115756</v>
      </c>
      <c r="I7" s="11">
        <f>G7/F7*100</f>
        <v>66.73394662870076</v>
      </c>
      <c r="J7" s="6">
        <v>14357.21</v>
      </c>
      <c r="K7" s="6">
        <v>7544.77</v>
      </c>
      <c r="L7" s="12">
        <f>G7-C7</f>
        <v>6220.349999999991</v>
      </c>
      <c r="M7" s="12"/>
    </row>
    <row r="8" spans="1:13" ht="26.25">
      <c r="A8" s="13" t="s">
        <v>10</v>
      </c>
      <c r="B8" s="14">
        <v>510353.34</v>
      </c>
      <c r="C8" s="14">
        <v>165079.29</v>
      </c>
      <c r="D8" s="15">
        <f>C8/B8*100</f>
        <v>32.346078111294425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537372.63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294870.77999999997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201626.00000000003</v>
      </c>
      <c r="H8" s="10">
        <f aca="true" t="shared" si="0" ref="H8:H78">G8/E8*100</f>
        <v>37.52070513900197</v>
      </c>
      <c r="I8" s="11">
        <f>G8/F8*100</f>
        <v>68.37774838185054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78598.42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48035.51000000002</v>
      </c>
      <c r="L8" s="12">
        <f>G8-C8</f>
        <v>36546.71000000002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11442.2</v>
      </c>
      <c r="G9" s="23">
        <v>7628</v>
      </c>
      <c r="H9" s="24">
        <f t="shared" si="0"/>
        <v>33.33275069479645</v>
      </c>
      <c r="I9" s="11">
        <f>G9/F9*100</f>
        <v>66.6655013895929</v>
      </c>
      <c r="J9" s="25">
        <v>1907</v>
      </c>
      <c r="K9" s="25">
        <v>953.5</v>
      </c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16141.2</v>
      </c>
      <c r="G10" s="23">
        <v>11283.76</v>
      </c>
      <c r="H10" s="24">
        <f t="shared" si="0"/>
        <v>38.44866360451962</v>
      </c>
      <c r="I10" s="11">
        <f>G10/F10*100</f>
        <v>69.90657448021213</v>
      </c>
      <c r="J10" s="25">
        <v>2445.66</v>
      </c>
      <c r="K10" s="25">
        <v>1222.83</v>
      </c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104812</v>
      </c>
      <c r="G11" s="23">
        <v>67185.36</v>
      </c>
      <c r="H11" s="24">
        <f t="shared" si="0"/>
        <v>41.665520408460694</v>
      </c>
      <c r="I11" s="11">
        <f aca="true" t="shared" si="1" ref="I11:I78">G11/F11*100</f>
        <v>64.10082814944855</v>
      </c>
      <c r="J11" s="25">
        <v>24784.74</v>
      </c>
      <c r="K11" s="25">
        <v>15378.54</v>
      </c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862.9</v>
      </c>
      <c r="G12" s="23">
        <v>440.33</v>
      </c>
      <c r="H12" s="32">
        <f t="shared" si="0"/>
        <v>33.16736968966556</v>
      </c>
      <c r="I12" s="11">
        <f t="shared" si="1"/>
        <v>51.02908795920732</v>
      </c>
      <c r="J12" s="33">
        <v>110.66</v>
      </c>
      <c r="K12" s="33">
        <v>55.33</v>
      </c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108423</v>
      </c>
      <c r="G13" s="23">
        <v>75894.19</v>
      </c>
      <c r="H13" s="32">
        <f t="shared" si="0"/>
        <v>34.99910305050448</v>
      </c>
      <c r="I13" s="11">
        <f t="shared" si="1"/>
        <v>69.99823838115529</v>
      </c>
      <c r="J13" s="33">
        <v>32526.93</v>
      </c>
      <c r="K13" s="33">
        <v>21684.63</v>
      </c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39946.5</v>
      </c>
      <c r="G14" s="23">
        <v>27899.78</v>
      </c>
      <c r="H14" s="24">
        <f t="shared" si="0"/>
        <v>34.92143241585621</v>
      </c>
      <c r="I14" s="11">
        <f t="shared" si="1"/>
        <v>69.84286483171242</v>
      </c>
      <c r="J14" s="25">
        <v>11983.95</v>
      </c>
      <c r="K14" s="25">
        <v>7989.3</v>
      </c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704.4</v>
      </c>
      <c r="G15" s="23">
        <v>214.83</v>
      </c>
      <c r="H15" s="24">
        <f t="shared" si="0"/>
        <v>15.249148211243613</v>
      </c>
      <c r="I15" s="11">
        <f t="shared" si="1"/>
        <v>30.498296422487225</v>
      </c>
      <c r="J15" s="25"/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322</v>
      </c>
      <c r="G16" s="23">
        <v>202.66</v>
      </c>
      <c r="H16" s="32">
        <f t="shared" si="0"/>
        <v>28.324248777078964</v>
      </c>
      <c r="I16" s="11">
        <f t="shared" si="1"/>
        <v>62.93788819875776</v>
      </c>
      <c r="J16" s="23">
        <v>100.91</v>
      </c>
      <c r="K16" s="23">
        <v>76.41</v>
      </c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163.6</v>
      </c>
      <c r="G17" s="23">
        <v>102.98</v>
      </c>
      <c r="H17" s="24">
        <f t="shared" si="0"/>
        <v>28.330123796423663</v>
      </c>
      <c r="I17" s="11">
        <f t="shared" si="1"/>
        <v>62.946210268948654</v>
      </c>
      <c r="J17" s="23">
        <v>56.98</v>
      </c>
      <c r="K17" s="23">
        <v>41.83</v>
      </c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153.6</v>
      </c>
      <c r="G18" s="23">
        <v>103.28</v>
      </c>
      <c r="H18" s="24">
        <f t="shared" si="0"/>
        <v>30.251903925014652</v>
      </c>
      <c r="I18" s="39">
        <f t="shared" si="1"/>
        <v>67.23958333333334</v>
      </c>
      <c r="J18" s="40">
        <v>35</v>
      </c>
      <c r="K18" s="40">
        <v>6.55</v>
      </c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255.9</v>
      </c>
      <c r="G19" s="23">
        <v>170.56</v>
      </c>
      <c r="H19" s="24">
        <f t="shared" si="0"/>
        <v>33.32551778038296</v>
      </c>
      <c r="I19" s="11">
        <f t="shared" si="1"/>
        <v>66.65103556076592</v>
      </c>
      <c r="J19" s="25">
        <v>106.62</v>
      </c>
      <c r="K19" s="25">
        <v>106.62</v>
      </c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153.6</v>
      </c>
      <c r="G20" s="23">
        <v>113.76</v>
      </c>
      <c r="H20" s="32">
        <f t="shared" si="0"/>
        <v>33.32161687170475</v>
      </c>
      <c r="I20" s="11">
        <f t="shared" si="1"/>
        <v>74.06250000000001</v>
      </c>
      <c r="J20" s="33">
        <v>56.87</v>
      </c>
      <c r="K20" s="33">
        <v>42.67</v>
      </c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864</v>
      </c>
      <c r="G21" s="23">
        <v>864</v>
      </c>
      <c r="H21" s="24">
        <f t="shared" si="0"/>
        <v>49.99710664892078</v>
      </c>
      <c r="I21" s="11">
        <f t="shared" si="1"/>
        <v>100</v>
      </c>
      <c r="J21" s="43">
        <v>432</v>
      </c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2390.1</v>
      </c>
      <c r="G22" s="23">
        <v>1442.1</v>
      </c>
      <c r="H22" s="24">
        <f t="shared" si="0"/>
        <v>30.168193799422617</v>
      </c>
      <c r="I22" s="11">
        <f t="shared" si="1"/>
        <v>60.336387598845235</v>
      </c>
      <c r="J22" s="43">
        <v>597.56</v>
      </c>
      <c r="K22" s="43">
        <v>398.36</v>
      </c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470.25</v>
      </c>
      <c r="G23" s="23">
        <v>332.23</v>
      </c>
      <c r="H23" s="32">
        <f t="shared" si="0"/>
        <v>35.324827219564064</v>
      </c>
      <c r="I23" s="11">
        <f t="shared" si="1"/>
        <v>70.64965443912813</v>
      </c>
      <c r="J23" s="33">
        <v>118.44</v>
      </c>
      <c r="K23" s="33">
        <v>78.94</v>
      </c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22.2</v>
      </c>
      <c r="G24" s="23">
        <v>7.45</v>
      </c>
      <c r="H24" s="24">
        <f t="shared" si="0"/>
        <v>15.111561866125761</v>
      </c>
      <c r="I24" s="11">
        <f t="shared" si="1"/>
        <v>33.55855855855856</v>
      </c>
      <c r="J24" s="25">
        <v>2.1</v>
      </c>
      <c r="K24" s="25"/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1767.7</v>
      </c>
      <c r="G27" s="23">
        <v>1767.7</v>
      </c>
      <c r="H27" s="24">
        <f t="shared" si="0"/>
        <v>45.00025456952294</v>
      </c>
      <c r="I27" s="11">
        <f t="shared" si="1"/>
        <v>100</v>
      </c>
      <c r="J27" s="44">
        <v>982.1</v>
      </c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65.2</v>
      </c>
      <c r="G28" s="23">
        <v>65.2</v>
      </c>
      <c r="H28" s="24">
        <f t="shared" si="0"/>
        <v>44.99654934437543</v>
      </c>
      <c r="I28" s="11">
        <f t="shared" si="1"/>
        <v>100</v>
      </c>
      <c r="J28" s="44">
        <v>36.2</v>
      </c>
      <c r="K28" s="44"/>
      <c r="L28" s="26"/>
      <c r="M28" s="27"/>
    </row>
    <row r="29" spans="1:13" ht="52.5">
      <c r="A29" s="28" t="s">
        <v>109</v>
      </c>
      <c r="B29" s="18"/>
      <c r="C29" s="19"/>
      <c r="D29" s="20"/>
      <c r="E29" s="30">
        <v>6909.4</v>
      </c>
      <c r="F29" s="30">
        <v>2269.3</v>
      </c>
      <c r="G29" s="23">
        <v>2269.3</v>
      </c>
      <c r="H29" s="24">
        <f t="shared" si="0"/>
        <v>32.84366225721481</v>
      </c>
      <c r="I29" s="11">
        <f t="shared" si="1"/>
        <v>100</v>
      </c>
      <c r="J29" s="44">
        <v>2269.3</v>
      </c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>
      <c r="A32" s="45" t="s">
        <v>29</v>
      </c>
      <c r="B32" s="18"/>
      <c r="C32" s="19"/>
      <c r="D32" s="20"/>
      <c r="E32" s="30">
        <v>68.33</v>
      </c>
      <c r="F32" s="30">
        <v>68.33</v>
      </c>
      <c r="G32" s="23">
        <v>68.33</v>
      </c>
      <c r="H32" s="24">
        <f t="shared" si="0"/>
        <v>100</v>
      </c>
      <c r="I32" s="11">
        <f t="shared" si="1"/>
        <v>100</v>
      </c>
      <c r="J32" s="44"/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 hidden="1">
      <c r="A35" s="45" t="s">
        <v>31</v>
      </c>
      <c r="B35" s="18"/>
      <c r="C35" s="19"/>
      <c r="D35" s="20"/>
      <c r="E35" s="30"/>
      <c r="F35" s="30"/>
      <c r="G35" s="23"/>
      <c r="H35" s="24" t="e">
        <f t="shared" si="0"/>
        <v>#DIV/0!</v>
      </c>
      <c r="I35" s="11" t="e">
        <f t="shared" si="1"/>
        <v>#DIV/0!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26.25">
      <c r="A39" s="45" t="s">
        <v>111</v>
      </c>
      <c r="B39" s="18"/>
      <c r="C39" s="19"/>
      <c r="D39" s="20"/>
      <c r="E39" s="30">
        <v>45.4</v>
      </c>
      <c r="F39" s="30">
        <v>45.4</v>
      </c>
      <c r="G39" s="23">
        <v>45.4</v>
      </c>
      <c r="H39" s="24">
        <f t="shared" si="0"/>
        <v>100</v>
      </c>
      <c r="I39" s="11">
        <f t="shared" si="1"/>
        <v>100</v>
      </c>
      <c r="J39" s="44">
        <v>45.4</v>
      </c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52.5" hidden="1">
      <c r="A53" s="45" t="s">
        <v>40</v>
      </c>
      <c r="B53" s="18"/>
      <c r="C53" s="19"/>
      <c r="D53" s="20"/>
      <c r="E53" s="30"/>
      <c r="F53" s="30"/>
      <c r="G53" s="23"/>
      <c r="H53" s="24" t="e">
        <f t="shared" si="0"/>
        <v>#DIV/0!</v>
      </c>
      <c r="I53" s="11" t="e">
        <f t="shared" si="1"/>
        <v>#DIV/0!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 hidden="1">
      <c r="A60" s="45" t="s">
        <v>74</v>
      </c>
      <c r="B60" s="18"/>
      <c r="C60" s="19"/>
      <c r="D60" s="20"/>
      <c r="E60" s="30"/>
      <c r="F60" s="30"/>
      <c r="G60" s="23"/>
      <c r="H60" s="24" t="e">
        <f t="shared" si="0"/>
        <v>#DIV/0!</v>
      </c>
      <c r="I60" s="11" t="e">
        <f t="shared" si="1"/>
        <v>#DIV/0!</v>
      </c>
      <c r="J60" s="44"/>
      <c r="K60" s="44"/>
      <c r="L60" s="26"/>
      <c r="M60" s="27"/>
    </row>
    <row r="61" spans="1:13" ht="26.25">
      <c r="A61" s="45" t="s">
        <v>110</v>
      </c>
      <c r="B61" s="18"/>
      <c r="C61" s="19"/>
      <c r="D61" s="20"/>
      <c r="E61" s="30">
        <v>25</v>
      </c>
      <c r="F61" s="30">
        <v>25</v>
      </c>
      <c r="G61" s="23">
        <v>25</v>
      </c>
      <c r="H61" s="24">
        <f t="shared" si="0"/>
        <v>100</v>
      </c>
      <c r="I61" s="11">
        <f t="shared" si="1"/>
        <v>100</v>
      </c>
      <c r="J61" s="44">
        <v>25</v>
      </c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>
      <c r="A64" s="45" t="s">
        <v>63</v>
      </c>
      <c r="B64" s="18"/>
      <c r="C64" s="19"/>
      <c r="D64" s="20"/>
      <c r="E64" s="30">
        <v>3499.3</v>
      </c>
      <c r="F64" s="30">
        <v>3499.3</v>
      </c>
      <c r="G64" s="23">
        <v>3499.3</v>
      </c>
      <c r="H64" s="24">
        <f t="shared" si="0"/>
        <v>100</v>
      </c>
      <c r="I64" s="11">
        <f t="shared" si="1"/>
        <v>100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814035.04</v>
      </c>
      <c r="C79" s="20">
        <f>C8+C6</f>
        <v>260747.29</v>
      </c>
      <c r="D79" s="20">
        <f>C79/B79*100</f>
        <v>32.031457761326834</v>
      </c>
      <c r="E79" s="20">
        <f>E6+E8</f>
        <v>868502.63</v>
      </c>
      <c r="F79" s="20">
        <f>F6+F8</f>
        <v>442564.88</v>
      </c>
      <c r="G79" s="38">
        <f>G6+G8</f>
        <v>303558.28</v>
      </c>
      <c r="H79" s="48">
        <f>G79/E79*100</f>
        <v>34.951912580851946</v>
      </c>
      <c r="I79" s="48">
        <f>G79/F79*100</f>
        <v>68.59068437603997</v>
      </c>
      <c r="J79" s="20">
        <f>J8+J6</f>
        <v>92756.63</v>
      </c>
      <c r="K79" s="20">
        <f>K8+K6</f>
        <v>55376.210000000014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78" t="s">
        <v>43</v>
      </c>
      <c r="B81" s="78"/>
      <c r="C81" s="78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F4:F5"/>
    <mergeCell ref="G4:G5"/>
    <mergeCell ref="H4:H5"/>
    <mergeCell ref="J4:J5"/>
    <mergeCell ref="K4:K5"/>
    <mergeCell ref="A81:C81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</mergeCells>
  <printOptions/>
  <pageMargins left="0" right="0" top="0.7480314960629921" bottom="0.7480314960629921" header="0.31496062992125984" footer="0.31496062992125984"/>
  <pageSetup fitToHeight="2" fitToWidth="1" horizontalDpi="600" verticalDpi="600" orientation="landscape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6.25">
      <c r="A2" s="59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26.25">
      <c r="A3" s="60" t="s">
        <v>2</v>
      </c>
      <c r="B3" s="63" t="s">
        <v>59</v>
      </c>
      <c r="C3" s="64"/>
      <c r="D3" s="65"/>
      <c r="E3" s="63" t="s">
        <v>88</v>
      </c>
      <c r="F3" s="64"/>
      <c r="G3" s="64"/>
      <c r="H3" s="64"/>
      <c r="I3" s="64"/>
      <c r="J3" s="64"/>
      <c r="K3" s="65"/>
      <c r="L3" s="66" t="s">
        <v>90</v>
      </c>
      <c r="M3" s="67"/>
    </row>
    <row r="4" spans="1:13" ht="26.25">
      <c r="A4" s="61"/>
      <c r="B4" s="70" t="s">
        <v>3</v>
      </c>
      <c r="C4" s="60" t="s">
        <v>4</v>
      </c>
      <c r="D4" s="60" t="s">
        <v>5</v>
      </c>
      <c r="E4" s="70" t="s">
        <v>6</v>
      </c>
      <c r="F4" s="72" t="s">
        <v>107</v>
      </c>
      <c r="G4" s="74" t="s">
        <v>4</v>
      </c>
      <c r="H4" s="76" t="s">
        <v>5</v>
      </c>
      <c r="I4" s="3"/>
      <c r="J4" s="70" t="s">
        <v>106</v>
      </c>
      <c r="K4" s="70" t="s">
        <v>92</v>
      </c>
      <c r="L4" s="68"/>
      <c r="M4" s="69"/>
    </row>
    <row r="5" spans="1:13" ht="105">
      <c r="A5" s="62"/>
      <c r="B5" s="71"/>
      <c r="C5" s="62"/>
      <c r="D5" s="62"/>
      <c r="E5" s="71"/>
      <c r="F5" s="73"/>
      <c r="G5" s="75"/>
      <c r="H5" s="77"/>
      <c r="I5" s="4" t="s">
        <v>58</v>
      </c>
      <c r="J5" s="71"/>
      <c r="K5" s="71"/>
      <c r="L5" s="2" t="s">
        <v>7</v>
      </c>
      <c r="M5" s="2" t="s">
        <v>8</v>
      </c>
    </row>
    <row r="6" spans="1:13" ht="26.25">
      <c r="A6" s="5" t="s">
        <v>9</v>
      </c>
      <c r="B6" s="6">
        <v>303681.7</v>
      </c>
      <c r="C6" s="6">
        <v>105790.2</v>
      </c>
      <c r="D6" s="7">
        <f>C6/B6*100</f>
        <v>34.835882438750836</v>
      </c>
      <c r="E6" s="6">
        <v>331130</v>
      </c>
      <c r="F6" s="8">
        <v>147694.1</v>
      </c>
      <c r="G6" s="9">
        <v>107002.9</v>
      </c>
      <c r="H6" s="10">
        <f>G6/E6*100</f>
        <v>32.314468637695164</v>
      </c>
      <c r="I6" s="11">
        <f>G6/F6*100</f>
        <v>72.44900100951898</v>
      </c>
      <c r="J6" s="6">
        <v>19228.9</v>
      </c>
      <c r="K6" s="6">
        <v>5070.6</v>
      </c>
      <c r="L6" s="12">
        <f>G6-C6</f>
        <v>1212.699999999997</v>
      </c>
      <c r="M6" s="12"/>
    </row>
    <row r="7" spans="1:13" ht="26.25">
      <c r="A7" s="13" t="s">
        <v>61</v>
      </c>
      <c r="B7" s="6">
        <v>293690</v>
      </c>
      <c r="C7" s="6">
        <v>95302.4</v>
      </c>
      <c r="D7" s="7">
        <f>C7/B7*100</f>
        <v>32.4499982975246</v>
      </c>
      <c r="E7" s="6">
        <v>320400.9</v>
      </c>
      <c r="F7" s="8">
        <v>136965</v>
      </c>
      <c r="G7" s="9">
        <v>96471.5</v>
      </c>
      <c r="H7" s="10">
        <f>G7/E7*100</f>
        <v>30.10962203913909</v>
      </c>
      <c r="I7" s="11">
        <f>G7/F7*100</f>
        <v>70.43514766546198</v>
      </c>
      <c r="J7" s="6">
        <v>19426.6</v>
      </c>
      <c r="K7" s="6">
        <v>5070.6</v>
      </c>
      <c r="L7" s="12">
        <f>G7-C7</f>
        <v>1169.1000000000058</v>
      </c>
      <c r="M7" s="12"/>
    </row>
    <row r="8" spans="1:13" ht="26.25">
      <c r="A8" s="13" t="s">
        <v>10</v>
      </c>
      <c r="B8" s="14">
        <v>512198.24</v>
      </c>
      <c r="C8" s="14">
        <v>167028.89</v>
      </c>
      <c r="D8" s="15">
        <f>C8/B8*100</f>
        <v>32.61020381483545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537372.63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294870.77999999997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201696.60000000003</v>
      </c>
      <c r="H8" s="10">
        <f aca="true" t="shared" si="0" ref="H8:H78">G8/E8*100</f>
        <v>37.53384313600044</v>
      </c>
      <c r="I8" s="11">
        <f>G8/F8*100</f>
        <v>68.40169107295068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78669.02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70.6</v>
      </c>
      <c r="L8" s="12">
        <f>G8-C8</f>
        <v>34667.71000000002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11442.2</v>
      </c>
      <c r="G9" s="23">
        <v>7628</v>
      </c>
      <c r="H9" s="24">
        <f t="shared" si="0"/>
        <v>33.33275069479645</v>
      </c>
      <c r="I9" s="11">
        <f>G9/F9*100</f>
        <v>66.6655013895929</v>
      </c>
      <c r="J9" s="25">
        <v>1907</v>
      </c>
      <c r="K9" s="25"/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16141.2</v>
      </c>
      <c r="G10" s="23">
        <v>11283.76</v>
      </c>
      <c r="H10" s="24">
        <f t="shared" si="0"/>
        <v>38.44866360451962</v>
      </c>
      <c r="I10" s="11">
        <f>G10/F10*100</f>
        <v>69.90657448021213</v>
      </c>
      <c r="J10" s="25">
        <v>2445.66</v>
      </c>
      <c r="K10" s="25"/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104812</v>
      </c>
      <c r="G11" s="23">
        <v>67185.36</v>
      </c>
      <c r="H11" s="24">
        <f t="shared" si="0"/>
        <v>41.665520408460694</v>
      </c>
      <c r="I11" s="11">
        <f aca="true" t="shared" si="1" ref="I11:I78">G11/F11*100</f>
        <v>64.10082814944855</v>
      </c>
      <c r="J11" s="25">
        <v>24784.74</v>
      </c>
      <c r="K11" s="25"/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862.9</v>
      </c>
      <c r="G12" s="23">
        <v>440.33</v>
      </c>
      <c r="H12" s="32">
        <f t="shared" si="0"/>
        <v>33.16736968966556</v>
      </c>
      <c r="I12" s="11">
        <f t="shared" si="1"/>
        <v>51.02908795920732</v>
      </c>
      <c r="J12" s="33">
        <v>110.66</v>
      </c>
      <c r="K12" s="33"/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108423</v>
      </c>
      <c r="G13" s="23">
        <v>75894.19</v>
      </c>
      <c r="H13" s="32">
        <f t="shared" si="0"/>
        <v>34.99910305050448</v>
      </c>
      <c r="I13" s="11">
        <f t="shared" si="1"/>
        <v>69.99823838115529</v>
      </c>
      <c r="J13" s="33">
        <v>32526.93</v>
      </c>
      <c r="K13" s="33"/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39946.5</v>
      </c>
      <c r="G14" s="23">
        <v>27899.78</v>
      </c>
      <c r="H14" s="24">
        <f t="shared" si="0"/>
        <v>34.92143241585621</v>
      </c>
      <c r="I14" s="11">
        <f t="shared" si="1"/>
        <v>69.84286483171242</v>
      </c>
      <c r="J14" s="25">
        <v>11983.95</v>
      </c>
      <c r="K14" s="25"/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704.4</v>
      </c>
      <c r="G15" s="23">
        <v>285.43</v>
      </c>
      <c r="H15" s="24">
        <f t="shared" si="0"/>
        <v>20.260505394662125</v>
      </c>
      <c r="I15" s="11">
        <f t="shared" si="1"/>
        <v>40.52101078932425</v>
      </c>
      <c r="J15" s="25">
        <v>70.6</v>
      </c>
      <c r="K15" s="25">
        <v>70.6</v>
      </c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322</v>
      </c>
      <c r="G16" s="23">
        <v>202.66</v>
      </c>
      <c r="H16" s="32">
        <f t="shared" si="0"/>
        <v>28.324248777078964</v>
      </c>
      <c r="I16" s="11">
        <f t="shared" si="1"/>
        <v>62.93788819875776</v>
      </c>
      <c r="J16" s="23">
        <v>100.91</v>
      </c>
      <c r="K16" s="23"/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163.6</v>
      </c>
      <c r="G17" s="23">
        <v>102.98</v>
      </c>
      <c r="H17" s="24">
        <f t="shared" si="0"/>
        <v>28.330123796423663</v>
      </c>
      <c r="I17" s="11">
        <f t="shared" si="1"/>
        <v>62.946210268948654</v>
      </c>
      <c r="J17" s="23">
        <v>56.98</v>
      </c>
      <c r="K17" s="23"/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153.6</v>
      </c>
      <c r="G18" s="23">
        <v>103.28</v>
      </c>
      <c r="H18" s="24">
        <f t="shared" si="0"/>
        <v>30.251903925014652</v>
      </c>
      <c r="I18" s="39">
        <f t="shared" si="1"/>
        <v>67.23958333333334</v>
      </c>
      <c r="J18" s="40">
        <v>35</v>
      </c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255.9</v>
      </c>
      <c r="G19" s="23">
        <v>170.56</v>
      </c>
      <c r="H19" s="24">
        <f t="shared" si="0"/>
        <v>33.32551778038296</v>
      </c>
      <c r="I19" s="11">
        <f t="shared" si="1"/>
        <v>66.65103556076592</v>
      </c>
      <c r="J19" s="25">
        <v>106.62</v>
      </c>
      <c r="K19" s="25"/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153.6</v>
      </c>
      <c r="G20" s="23">
        <v>113.76</v>
      </c>
      <c r="H20" s="32">
        <f t="shared" si="0"/>
        <v>33.32161687170475</v>
      </c>
      <c r="I20" s="11">
        <f t="shared" si="1"/>
        <v>74.06250000000001</v>
      </c>
      <c r="J20" s="33">
        <v>56.87</v>
      </c>
      <c r="K20" s="33"/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864</v>
      </c>
      <c r="G21" s="23">
        <v>864</v>
      </c>
      <c r="H21" s="24">
        <f t="shared" si="0"/>
        <v>49.99710664892078</v>
      </c>
      <c r="I21" s="11">
        <f t="shared" si="1"/>
        <v>100</v>
      </c>
      <c r="J21" s="43">
        <v>432</v>
      </c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2390.1</v>
      </c>
      <c r="G22" s="23">
        <v>1442.1</v>
      </c>
      <c r="H22" s="24">
        <f t="shared" si="0"/>
        <v>30.168193799422617</v>
      </c>
      <c r="I22" s="11">
        <f t="shared" si="1"/>
        <v>60.336387598845235</v>
      </c>
      <c r="J22" s="43">
        <v>597.56</v>
      </c>
      <c r="K22" s="43"/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470.25</v>
      </c>
      <c r="G23" s="23">
        <v>332.23</v>
      </c>
      <c r="H23" s="32">
        <f t="shared" si="0"/>
        <v>35.324827219564064</v>
      </c>
      <c r="I23" s="11">
        <f t="shared" si="1"/>
        <v>70.64965443912813</v>
      </c>
      <c r="J23" s="33">
        <v>118.44</v>
      </c>
      <c r="K23" s="33"/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22.2</v>
      </c>
      <c r="G24" s="23">
        <v>7.45</v>
      </c>
      <c r="H24" s="24">
        <f t="shared" si="0"/>
        <v>15.111561866125761</v>
      </c>
      <c r="I24" s="11">
        <f t="shared" si="1"/>
        <v>33.55855855855856</v>
      </c>
      <c r="J24" s="25">
        <v>2.1</v>
      </c>
      <c r="K24" s="25"/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1767.7</v>
      </c>
      <c r="G27" s="23">
        <v>1767.7</v>
      </c>
      <c r="H27" s="24">
        <f t="shared" si="0"/>
        <v>45.00025456952294</v>
      </c>
      <c r="I27" s="11">
        <f t="shared" si="1"/>
        <v>100</v>
      </c>
      <c r="J27" s="44">
        <v>982.1</v>
      </c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65.2</v>
      </c>
      <c r="G28" s="23">
        <v>65.2</v>
      </c>
      <c r="H28" s="24">
        <f t="shared" si="0"/>
        <v>44.99654934437543</v>
      </c>
      <c r="I28" s="11">
        <f t="shared" si="1"/>
        <v>100</v>
      </c>
      <c r="J28" s="44">
        <v>36.2</v>
      </c>
      <c r="K28" s="44"/>
      <c r="L28" s="26"/>
      <c r="M28" s="27"/>
    </row>
    <row r="29" spans="1:13" ht="52.5">
      <c r="A29" s="28" t="s">
        <v>109</v>
      </c>
      <c r="B29" s="18"/>
      <c r="C29" s="19"/>
      <c r="D29" s="20"/>
      <c r="E29" s="30">
        <v>6909.4</v>
      </c>
      <c r="F29" s="30">
        <v>2269.3</v>
      </c>
      <c r="G29" s="23">
        <v>2269.3</v>
      </c>
      <c r="H29" s="24">
        <f t="shared" si="0"/>
        <v>32.84366225721481</v>
      </c>
      <c r="I29" s="11">
        <f t="shared" si="1"/>
        <v>100</v>
      </c>
      <c r="J29" s="44">
        <v>2269.3</v>
      </c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>
      <c r="A32" s="45" t="s">
        <v>29</v>
      </c>
      <c r="B32" s="18"/>
      <c r="C32" s="19"/>
      <c r="D32" s="20"/>
      <c r="E32" s="30">
        <v>68.33</v>
      </c>
      <c r="F32" s="30">
        <v>68.33</v>
      </c>
      <c r="G32" s="23">
        <v>68.33</v>
      </c>
      <c r="H32" s="24">
        <f t="shared" si="0"/>
        <v>100</v>
      </c>
      <c r="I32" s="11">
        <f t="shared" si="1"/>
        <v>100</v>
      </c>
      <c r="J32" s="44"/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 hidden="1">
      <c r="A35" s="45" t="s">
        <v>31</v>
      </c>
      <c r="B35" s="18"/>
      <c r="C35" s="19"/>
      <c r="D35" s="20"/>
      <c r="E35" s="30"/>
      <c r="F35" s="30"/>
      <c r="G35" s="23"/>
      <c r="H35" s="24" t="e">
        <f t="shared" si="0"/>
        <v>#DIV/0!</v>
      </c>
      <c r="I35" s="11" t="e">
        <f t="shared" si="1"/>
        <v>#DIV/0!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26.25">
      <c r="A39" s="45" t="s">
        <v>111</v>
      </c>
      <c r="B39" s="18"/>
      <c r="C39" s="19"/>
      <c r="D39" s="20"/>
      <c r="E39" s="30">
        <v>45.4</v>
      </c>
      <c r="F39" s="30">
        <v>45.4</v>
      </c>
      <c r="G39" s="23">
        <v>45.4</v>
      </c>
      <c r="H39" s="24">
        <f t="shared" si="0"/>
        <v>100</v>
      </c>
      <c r="I39" s="11">
        <f t="shared" si="1"/>
        <v>100</v>
      </c>
      <c r="J39" s="44">
        <v>45.4</v>
      </c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52.5" hidden="1">
      <c r="A53" s="45" t="s">
        <v>40</v>
      </c>
      <c r="B53" s="18"/>
      <c r="C53" s="19"/>
      <c r="D53" s="20"/>
      <c r="E53" s="30"/>
      <c r="F53" s="30"/>
      <c r="G53" s="23"/>
      <c r="H53" s="24" t="e">
        <f t="shared" si="0"/>
        <v>#DIV/0!</v>
      </c>
      <c r="I53" s="11" t="e">
        <f t="shared" si="1"/>
        <v>#DIV/0!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 hidden="1">
      <c r="A60" s="45" t="s">
        <v>74</v>
      </c>
      <c r="B60" s="18"/>
      <c r="C60" s="19"/>
      <c r="D60" s="20"/>
      <c r="E60" s="30"/>
      <c r="F60" s="30"/>
      <c r="G60" s="23"/>
      <c r="H60" s="24" t="e">
        <f t="shared" si="0"/>
        <v>#DIV/0!</v>
      </c>
      <c r="I60" s="11" t="e">
        <f t="shared" si="1"/>
        <v>#DIV/0!</v>
      </c>
      <c r="J60" s="44"/>
      <c r="K60" s="44"/>
      <c r="L60" s="26"/>
      <c r="M60" s="27"/>
    </row>
    <row r="61" spans="1:13" ht="26.25">
      <c r="A61" s="45" t="s">
        <v>110</v>
      </c>
      <c r="B61" s="18"/>
      <c r="C61" s="19"/>
      <c r="D61" s="20"/>
      <c r="E61" s="30">
        <v>25</v>
      </c>
      <c r="F61" s="30">
        <v>25</v>
      </c>
      <c r="G61" s="23">
        <v>25</v>
      </c>
      <c r="H61" s="24">
        <f t="shared" si="0"/>
        <v>100</v>
      </c>
      <c r="I61" s="11">
        <f t="shared" si="1"/>
        <v>100</v>
      </c>
      <c r="J61" s="44">
        <v>25</v>
      </c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>
      <c r="A64" s="45" t="s">
        <v>63</v>
      </c>
      <c r="B64" s="18"/>
      <c r="C64" s="19"/>
      <c r="D64" s="20"/>
      <c r="E64" s="30">
        <v>3499.3</v>
      </c>
      <c r="F64" s="30">
        <v>3499.3</v>
      </c>
      <c r="G64" s="23">
        <v>3499.3</v>
      </c>
      <c r="H64" s="24">
        <f t="shared" si="0"/>
        <v>100</v>
      </c>
      <c r="I64" s="11">
        <f t="shared" si="1"/>
        <v>100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815879.94</v>
      </c>
      <c r="C79" s="20">
        <f>C8+C6</f>
        <v>272819.09</v>
      </c>
      <c r="D79" s="20">
        <f>C79/B79*100</f>
        <v>33.43863191439663</v>
      </c>
      <c r="E79" s="20">
        <f>E6+E8</f>
        <v>868502.63</v>
      </c>
      <c r="F79" s="20">
        <f>F6+F8</f>
        <v>442564.88</v>
      </c>
      <c r="G79" s="38">
        <f>G6+G8</f>
        <v>308699.5</v>
      </c>
      <c r="H79" s="48">
        <f>G79/E79*100</f>
        <v>35.54387624594758</v>
      </c>
      <c r="I79" s="48">
        <f>G79/F79*100</f>
        <v>69.75237167486041</v>
      </c>
      <c r="J79" s="20">
        <f>J8+J6</f>
        <v>97897.92000000001</v>
      </c>
      <c r="K79" s="20">
        <f>K8+K6</f>
        <v>5141.200000000001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78" t="s">
        <v>43</v>
      </c>
      <c r="B81" s="78"/>
      <c r="C81" s="78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F4:F5"/>
    <mergeCell ref="G4:G5"/>
    <mergeCell ref="H4:H5"/>
    <mergeCell ref="J4:J5"/>
    <mergeCell ref="K4:K5"/>
    <mergeCell ref="A81:C81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</mergeCells>
  <printOptions/>
  <pageMargins left="0" right="0" top="0" bottom="0" header="0.31496062992125984" footer="0.31496062992125984"/>
  <pageSetup fitToHeight="2" fitToWidth="1" horizontalDpi="600" verticalDpi="600" orientation="landscape" paperSize="9" scale="4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6.25">
      <c r="A2" s="59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26.25">
      <c r="A3" s="60" t="s">
        <v>2</v>
      </c>
      <c r="B3" s="63" t="s">
        <v>59</v>
      </c>
      <c r="C3" s="64"/>
      <c r="D3" s="65"/>
      <c r="E3" s="63" t="s">
        <v>88</v>
      </c>
      <c r="F3" s="64"/>
      <c r="G3" s="64"/>
      <c r="H3" s="64"/>
      <c r="I3" s="64"/>
      <c r="J3" s="64"/>
      <c r="K3" s="65"/>
      <c r="L3" s="66" t="s">
        <v>90</v>
      </c>
      <c r="M3" s="67"/>
    </row>
    <row r="4" spans="1:13" ht="26.25">
      <c r="A4" s="61"/>
      <c r="B4" s="70" t="s">
        <v>3</v>
      </c>
      <c r="C4" s="60" t="s">
        <v>4</v>
      </c>
      <c r="D4" s="60" t="s">
        <v>5</v>
      </c>
      <c r="E4" s="70" t="s">
        <v>6</v>
      </c>
      <c r="F4" s="72" t="s">
        <v>107</v>
      </c>
      <c r="G4" s="74" t="s">
        <v>4</v>
      </c>
      <c r="H4" s="76" t="s">
        <v>5</v>
      </c>
      <c r="I4" s="3"/>
      <c r="J4" s="70" t="s">
        <v>106</v>
      </c>
      <c r="K4" s="70" t="s">
        <v>92</v>
      </c>
      <c r="L4" s="68"/>
      <c r="M4" s="69"/>
    </row>
    <row r="5" spans="1:13" ht="105">
      <c r="A5" s="62"/>
      <c r="B5" s="71"/>
      <c r="C5" s="62"/>
      <c r="D5" s="62"/>
      <c r="E5" s="71"/>
      <c r="F5" s="73"/>
      <c r="G5" s="75"/>
      <c r="H5" s="77"/>
      <c r="I5" s="4" t="s">
        <v>58</v>
      </c>
      <c r="J5" s="71"/>
      <c r="K5" s="71"/>
      <c r="L5" s="2" t="s">
        <v>7</v>
      </c>
      <c r="M5" s="2" t="s">
        <v>8</v>
      </c>
    </row>
    <row r="6" spans="1:13" ht="26.25">
      <c r="A6" s="5" t="s">
        <v>9</v>
      </c>
      <c r="B6" s="6">
        <v>303681.7</v>
      </c>
      <c r="C6" s="6">
        <v>110507.8</v>
      </c>
      <c r="D6" s="7">
        <f>C6/B6*100</f>
        <v>36.38935108700985</v>
      </c>
      <c r="E6" s="6">
        <v>331130</v>
      </c>
      <c r="F6" s="8">
        <v>147694.1</v>
      </c>
      <c r="G6" s="9">
        <v>116944.2</v>
      </c>
      <c r="H6" s="10">
        <f>G6/E6*100</f>
        <v>35.316703409537034</v>
      </c>
      <c r="I6" s="11">
        <f>G6/F6*100</f>
        <v>79.18000786761286</v>
      </c>
      <c r="J6" s="6">
        <v>26464.1</v>
      </c>
      <c r="K6" s="6">
        <v>2706</v>
      </c>
      <c r="L6" s="12">
        <f>G6-C6</f>
        <v>6436.399999999994</v>
      </c>
      <c r="M6" s="12"/>
    </row>
    <row r="7" spans="1:13" ht="26.25">
      <c r="A7" s="13" t="s">
        <v>61</v>
      </c>
      <c r="B7" s="6">
        <v>293690</v>
      </c>
      <c r="C7" s="6">
        <v>100019.1</v>
      </c>
      <c r="D7" s="7">
        <f>C7/B7*100</f>
        <v>34.056011440634684</v>
      </c>
      <c r="E7" s="6">
        <v>320400.9</v>
      </c>
      <c r="F7" s="8">
        <v>136965</v>
      </c>
      <c r="G7" s="9">
        <v>106312.5</v>
      </c>
      <c r="H7" s="10">
        <f>G7/E7*100</f>
        <v>33.181086569981545</v>
      </c>
      <c r="I7" s="11">
        <f>G7/F7*100</f>
        <v>77.62019494031321</v>
      </c>
      <c r="J7" s="6">
        <v>26561.5</v>
      </c>
      <c r="K7" s="6">
        <v>2706</v>
      </c>
      <c r="L7" s="12">
        <f>G7-C7</f>
        <v>6293.399999999994</v>
      </c>
      <c r="M7" s="12"/>
    </row>
    <row r="8" spans="1:13" ht="26.25">
      <c r="A8" s="13" t="s">
        <v>10</v>
      </c>
      <c r="B8" s="14">
        <v>512198.24</v>
      </c>
      <c r="C8" s="14">
        <v>193479.67</v>
      </c>
      <c r="D8" s="15">
        <f>C8/B8*100</f>
        <v>37.774372282107024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539802.96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298523.9099999999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215847.29000000007</v>
      </c>
      <c r="H8" s="10">
        <f aca="true" t="shared" si="0" ref="H8:H78">G8/E8*100</f>
        <v>39.98631093093674</v>
      </c>
      <c r="I8" s="11">
        <f>G8/F8*100</f>
        <v>72.30485826076716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92819.71000000002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14221.289999999997</v>
      </c>
      <c r="L8" s="12">
        <f>G8-C8</f>
        <v>22367.620000000054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11442.2</v>
      </c>
      <c r="G9" s="23">
        <v>8581.5</v>
      </c>
      <c r="H9" s="24">
        <f t="shared" si="0"/>
        <v>37.49934453164601</v>
      </c>
      <c r="I9" s="11">
        <f>G9/F9*100</f>
        <v>74.99868906329202</v>
      </c>
      <c r="J9" s="25">
        <v>2860.5</v>
      </c>
      <c r="K9" s="25">
        <v>953.5</v>
      </c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16141.2</v>
      </c>
      <c r="G10" s="23">
        <v>11283.76</v>
      </c>
      <c r="H10" s="24">
        <f t="shared" si="0"/>
        <v>38.44866360451962</v>
      </c>
      <c r="I10" s="11">
        <f>G10/F10*100</f>
        <v>69.90657448021213</v>
      </c>
      <c r="J10" s="25">
        <v>2445.66</v>
      </c>
      <c r="K10" s="25"/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104812</v>
      </c>
      <c r="G11" s="23">
        <v>76591.56</v>
      </c>
      <c r="H11" s="24">
        <f t="shared" si="0"/>
        <v>47.498848057014825</v>
      </c>
      <c r="I11" s="11">
        <f aca="true" t="shared" si="1" ref="I11:I78">G11/F11*100</f>
        <v>73.07518223104225</v>
      </c>
      <c r="J11" s="25">
        <v>34190.94</v>
      </c>
      <c r="K11" s="25">
        <v>9406.2</v>
      </c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862.9</v>
      </c>
      <c r="G12" s="23">
        <v>495.63</v>
      </c>
      <c r="H12" s="32">
        <f t="shared" si="0"/>
        <v>37.33278095811991</v>
      </c>
      <c r="I12" s="11">
        <f t="shared" si="1"/>
        <v>57.4377100475142</v>
      </c>
      <c r="J12" s="33">
        <v>165.96</v>
      </c>
      <c r="K12" s="33">
        <v>55.3</v>
      </c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108423</v>
      </c>
      <c r="G13" s="23">
        <v>75894.19</v>
      </c>
      <c r="H13" s="32">
        <f t="shared" si="0"/>
        <v>34.99910305050448</v>
      </c>
      <c r="I13" s="11">
        <f t="shared" si="1"/>
        <v>69.99823838115529</v>
      </c>
      <c r="J13" s="33">
        <v>32526.93</v>
      </c>
      <c r="K13" s="33"/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39946.5</v>
      </c>
      <c r="G14" s="23">
        <v>27899.78</v>
      </c>
      <c r="H14" s="24">
        <f t="shared" si="0"/>
        <v>34.92143241585621</v>
      </c>
      <c r="I14" s="11">
        <f t="shared" si="1"/>
        <v>69.84286483171242</v>
      </c>
      <c r="J14" s="25">
        <v>11983.95</v>
      </c>
      <c r="K14" s="25"/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704.4</v>
      </c>
      <c r="G15" s="23">
        <v>285.43</v>
      </c>
      <c r="H15" s="24">
        <f t="shared" si="0"/>
        <v>20.260505394662125</v>
      </c>
      <c r="I15" s="11">
        <f t="shared" si="1"/>
        <v>40.52101078932425</v>
      </c>
      <c r="J15" s="25">
        <v>70.6</v>
      </c>
      <c r="K15" s="25">
        <v>70.6</v>
      </c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322</v>
      </c>
      <c r="G16" s="23">
        <v>232.48</v>
      </c>
      <c r="H16" s="32">
        <f t="shared" si="0"/>
        <v>32.49196366177498</v>
      </c>
      <c r="I16" s="11">
        <f t="shared" si="1"/>
        <v>72.19875776397515</v>
      </c>
      <c r="J16" s="23">
        <v>130.73</v>
      </c>
      <c r="K16" s="23">
        <v>29.82</v>
      </c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163.6</v>
      </c>
      <c r="G17" s="23">
        <v>118.13</v>
      </c>
      <c r="H17" s="24">
        <f t="shared" si="0"/>
        <v>32.49793672627235</v>
      </c>
      <c r="I17" s="11">
        <f t="shared" si="1"/>
        <v>72.20660146699267</v>
      </c>
      <c r="J17" s="23">
        <v>72.13</v>
      </c>
      <c r="K17" s="23">
        <v>15.15</v>
      </c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153.6</v>
      </c>
      <c r="G18" s="23">
        <v>103.28</v>
      </c>
      <c r="H18" s="24">
        <f t="shared" si="0"/>
        <v>30.251903925014652</v>
      </c>
      <c r="I18" s="39">
        <f t="shared" si="1"/>
        <v>67.23958333333334</v>
      </c>
      <c r="J18" s="40">
        <v>35</v>
      </c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255.9</v>
      </c>
      <c r="G19" s="23">
        <v>191.88</v>
      </c>
      <c r="H19" s="24">
        <f t="shared" si="0"/>
        <v>37.49120750293083</v>
      </c>
      <c r="I19" s="11">
        <f t="shared" si="1"/>
        <v>74.98241500586165</v>
      </c>
      <c r="J19" s="25">
        <v>127.94</v>
      </c>
      <c r="K19" s="25">
        <v>21.32</v>
      </c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153.6</v>
      </c>
      <c r="G20" s="23">
        <v>127.98</v>
      </c>
      <c r="H20" s="32">
        <f t="shared" si="0"/>
        <v>37.48681898066784</v>
      </c>
      <c r="I20" s="11">
        <f t="shared" si="1"/>
        <v>83.3203125</v>
      </c>
      <c r="J20" s="33">
        <v>71.09</v>
      </c>
      <c r="K20" s="33">
        <v>14.22</v>
      </c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864</v>
      </c>
      <c r="G21" s="23">
        <v>864</v>
      </c>
      <c r="H21" s="24">
        <f t="shared" si="0"/>
        <v>49.99710664892078</v>
      </c>
      <c r="I21" s="11">
        <f t="shared" si="1"/>
        <v>100</v>
      </c>
      <c r="J21" s="43">
        <v>432</v>
      </c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2390.1</v>
      </c>
      <c r="G22" s="23">
        <v>1442.1</v>
      </c>
      <c r="H22" s="24">
        <f t="shared" si="0"/>
        <v>30.168193799422617</v>
      </c>
      <c r="I22" s="11">
        <f t="shared" si="1"/>
        <v>60.336387598845235</v>
      </c>
      <c r="J22" s="43">
        <v>597.56</v>
      </c>
      <c r="K22" s="43"/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470.25</v>
      </c>
      <c r="G23" s="23">
        <v>332.23</v>
      </c>
      <c r="H23" s="32">
        <f t="shared" si="0"/>
        <v>35.324827219564064</v>
      </c>
      <c r="I23" s="11">
        <f t="shared" si="1"/>
        <v>70.64965443912813</v>
      </c>
      <c r="J23" s="33">
        <v>118.44</v>
      </c>
      <c r="K23" s="33"/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22.2</v>
      </c>
      <c r="G24" s="23">
        <v>9.5</v>
      </c>
      <c r="H24" s="24">
        <f t="shared" si="0"/>
        <v>19.26977687626775</v>
      </c>
      <c r="I24" s="11">
        <f t="shared" si="1"/>
        <v>42.792792792792795</v>
      </c>
      <c r="J24" s="25">
        <v>4.15</v>
      </c>
      <c r="K24" s="25">
        <v>2.05</v>
      </c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1767.7</v>
      </c>
      <c r="G27" s="23">
        <v>1767.7</v>
      </c>
      <c r="H27" s="24">
        <f t="shared" si="0"/>
        <v>45.00025456952294</v>
      </c>
      <c r="I27" s="11">
        <f t="shared" si="1"/>
        <v>100</v>
      </c>
      <c r="J27" s="44">
        <v>982.1</v>
      </c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65.2</v>
      </c>
      <c r="G28" s="23">
        <v>65.2</v>
      </c>
      <c r="H28" s="24">
        <f t="shared" si="0"/>
        <v>44.99654934437543</v>
      </c>
      <c r="I28" s="11">
        <f t="shared" si="1"/>
        <v>100</v>
      </c>
      <c r="J28" s="44">
        <v>36.2</v>
      </c>
      <c r="K28" s="44"/>
      <c r="L28" s="26"/>
      <c r="M28" s="27"/>
    </row>
    <row r="29" spans="1:13" ht="52.5">
      <c r="A29" s="28" t="s">
        <v>109</v>
      </c>
      <c r="B29" s="18"/>
      <c r="C29" s="19"/>
      <c r="D29" s="20"/>
      <c r="E29" s="30">
        <v>6909.4</v>
      </c>
      <c r="F29" s="30">
        <v>3492.1</v>
      </c>
      <c r="G29" s="23">
        <v>3492.1</v>
      </c>
      <c r="H29" s="24">
        <f t="shared" si="0"/>
        <v>50.54129157379802</v>
      </c>
      <c r="I29" s="11">
        <f t="shared" si="1"/>
        <v>100</v>
      </c>
      <c r="J29" s="44">
        <v>3492.1</v>
      </c>
      <c r="K29" s="44">
        <v>1222.8</v>
      </c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>
      <c r="A32" s="45" t="s">
        <v>29</v>
      </c>
      <c r="B32" s="18"/>
      <c r="C32" s="19"/>
      <c r="D32" s="20"/>
      <c r="E32" s="30">
        <v>68.33</v>
      </c>
      <c r="F32" s="30">
        <v>68.33</v>
      </c>
      <c r="G32" s="23">
        <v>68.33</v>
      </c>
      <c r="H32" s="24">
        <f t="shared" si="0"/>
        <v>100</v>
      </c>
      <c r="I32" s="11">
        <f t="shared" si="1"/>
        <v>100</v>
      </c>
      <c r="J32" s="44"/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>
      <c r="A35" s="45" t="s">
        <v>31</v>
      </c>
      <c r="B35" s="18"/>
      <c r="C35" s="19"/>
      <c r="D35" s="20"/>
      <c r="E35" s="30">
        <v>1916.6</v>
      </c>
      <c r="F35" s="30">
        <v>1916.6</v>
      </c>
      <c r="G35" s="23">
        <v>1916.6</v>
      </c>
      <c r="H35" s="24">
        <f t="shared" si="0"/>
        <v>100</v>
      </c>
      <c r="I35" s="11">
        <f t="shared" si="1"/>
        <v>100</v>
      </c>
      <c r="J35" s="44">
        <v>1916.6</v>
      </c>
      <c r="K35" s="44">
        <v>1916.6</v>
      </c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26.25">
      <c r="A39" s="45" t="s">
        <v>111</v>
      </c>
      <c r="B39" s="18"/>
      <c r="C39" s="19"/>
      <c r="D39" s="20"/>
      <c r="E39" s="30">
        <v>45.4</v>
      </c>
      <c r="F39" s="30">
        <v>45.4</v>
      </c>
      <c r="G39" s="23">
        <v>45.4</v>
      </c>
      <c r="H39" s="24">
        <f t="shared" si="0"/>
        <v>100</v>
      </c>
      <c r="I39" s="11">
        <f t="shared" si="1"/>
        <v>100</v>
      </c>
      <c r="J39" s="44">
        <v>45.4</v>
      </c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26.25">
      <c r="A53" s="45" t="s">
        <v>116</v>
      </c>
      <c r="B53" s="18"/>
      <c r="C53" s="19"/>
      <c r="D53" s="20"/>
      <c r="E53" s="30">
        <v>1.63</v>
      </c>
      <c r="F53" s="30">
        <v>1.63</v>
      </c>
      <c r="G53" s="23">
        <v>1.63</v>
      </c>
      <c r="H53" s="24">
        <f t="shared" si="0"/>
        <v>100</v>
      </c>
      <c r="I53" s="11">
        <f t="shared" si="1"/>
        <v>100</v>
      </c>
      <c r="J53" s="44">
        <v>1.63</v>
      </c>
      <c r="K53" s="44">
        <v>1.63</v>
      </c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>
      <c r="A60" s="45" t="s">
        <v>115</v>
      </c>
      <c r="B60" s="18"/>
      <c r="C60" s="19"/>
      <c r="D60" s="20"/>
      <c r="E60" s="30">
        <v>512.1</v>
      </c>
      <c r="F60" s="30">
        <v>512.1</v>
      </c>
      <c r="G60" s="23">
        <v>512.1</v>
      </c>
      <c r="H60" s="24">
        <f t="shared" si="0"/>
        <v>100</v>
      </c>
      <c r="I60" s="11">
        <f t="shared" si="1"/>
        <v>100</v>
      </c>
      <c r="J60" s="44">
        <v>512.1</v>
      </c>
      <c r="K60" s="44">
        <v>512.1</v>
      </c>
      <c r="L60" s="26"/>
      <c r="M60" s="27"/>
    </row>
    <row r="61" spans="1:13" ht="26.25">
      <c r="A61" s="45" t="s">
        <v>110</v>
      </c>
      <c r="B61" s="18"/>
      <c r="C61" s="19"/>
      <c r="D61" s="20"/>
      <c r="E61" s="30">
        <v>25</v>
      </c>
      <c r="F61" s="30">
        <v>25</v>
      </c>
      <c r="G61" s="23">
        <v>25</v>
      </c>
      <c r="H61" s="24">
        <f t="shared" si="0"/>
        <v>100</v>
      </c>
      <c r="I61" s="11">
        <f t="shared" si="1"/>
        <v>100</v>
      </c>
      <c r="J61" s="44">
        <v>25</v>
      </c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>
      <c r="A64" s="45" t="s">
        <v>63</v>
      </c>
      <c r="B64" s="18"/>
      <c r="C64" s="19"/>
      <c r="D64" s="20"/>
      <c r="E64" s="30">
        <v>3499.3</v>
      </c>
      <c r="F64" s="30">
        <v>3499.3</v>
      </c>
      <c r="G64" s="23">
        <v>3499.3</v>
      </c>
      <c r="H64" s="24">
        <f t="shared" si="0"/>
        <v>100</v>
      </c>
      <c r="I64" s="11">
        <f t="shared" si="1"/>
        <v>100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815879.94</v>
      </c>
      <c r="C79" s="20">
        <f>C8+C6</f>
        <v>303987.47000000003</v>
      </c>
      <c r="D79" s="20">
        <f>C79/B79*100</f>
        <v>37.25884840360214</v>
      </c>
      <c r="E79" s="20">
        <f>E6+E8</f>
        <v>870932.96</v>
      </c>
      <c r="F79" s="20">
        <f>F6+F8</f>
        <v>446218.0099999999</v>
      </c>
      <c r="G79" s="38">
        <f>G6+G8</f>
        <v>332791.49000000005</v>
      </c>
      <c r="H79" s="48">
        <f>G79/E79*100</f>
        <v>38.21091924228015</v>
      </c>
      <c r="I79" s="48">
        <f>G79/F79*100</f>
        <v>74.58047020558408</v>
      </c>
      <c r="J79" s="20">
        <f>J8+J6</f>
        <v>119283.81000000003</v>
      </c>
      <c r="K79" s="20">
        <f>K8+K6</f>
        <v>16927.289999999997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78" t="s">
        <v>43</v>
      </c>
      <c r="B81" s="78"/>
      <c r="C81" s="78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F4:F5"/>
    <mergeCell ref="G4:G5"/>
    <mergeCell ref="H4:H5"/>
    <mergeCell ref="J4:J5"/>
    <mergeCell ref="K4:K5"/>
    <mergeCell ref="A81:C81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</mergeCells>
  <printOptions/>
  <pageMargins left="0" right="0" top="0" bottom="0" header="0.31496062992125984" footer="0.31496062992125984"/>
  <pageSetup fitToHeight="2" fitToWidth="1" horizontalDpi="600" verticalDpi="600" orientation="landscape" paperSize="9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tabSelected="1" zoomScalePageLayoutView="0" workbookViewId="0" topLeftCell="B1">
      <selection activeCell="L11" sqref="L11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6.25">
      <c r="A2" s="59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26.25">
      <c r="A3" s="60" t="s">
        <v>2</v>
      </c>
      <c r="B3" s="63" t="s">
        <v>59</v>
      </c>
      <c r="C3" s="64"/>
      <c r="D3" s="65"/>
      <c r="E3" s="63" t="s">
        <v>88</v>
      </c>
      <c r="F3" s="64"/>
      <c r="G3" s="64"/>
      <c r="H3" s="64"/>
      <c r="I3" s="64"/>
      <c r="J3" s="64"/>
      <c r="K3" s="65"/>
      <c r="L3" s="66" t="s">
        <v>90</v>
      </c>
      <c r="M3" s="67"/>
    </row>
    <row r="4" spans="1:13" ht="26.25">
      <c r="A4" s="61"/>
      <c r="B4" s="70" t="s">
        <v>3</v>
      </c>
      <c r="C4" s="60" t="s">
        <v>4</v>
      </c>
      <c r="D4" s="60" t="s">
        <v>5</v>
      </c>
      <c r="E4" s="70" t="s">
        <v>6</v>
      </c>
      <c r="F4" s="72" t="s">
        <v>107</v>
      </c>
      <c r="G4" s="74" t="s">
        <v>4</v>
      </c>
      <c r="H4" s="76" t="s">
        <v>5</v>
      </c>
      <c r="I4" s="3"/>
      <c r="J4" s="70" t="s">
        <v>118</v>
      </c>
      <c r="K4" s="70" t="s">
        <v>92</v>
      </c>
      <c r="L4" s="68"/>
      <c r="M4" s="69"/>
    </row>
    <row r="5" spans="1:13" ht="105">
      <c r="A5" s="62"/>
      <c r="B5" s="71"/>
      <c r="C5" s="62"/>
      <c r="D5" s="62"/>
      <c r="E5" s="71"/>
      <c r="F5" s="73"/>
      <c r="G5" s="75"/>
      <c r="H5" s="77"/>
      <c r="I5" s="4" t="s">
        <v>58</v>
      </c>
      <c r="J5" s="71"/>
      <c r="K5" s="71"/>
      <c r="L5" s="2" t="s">
        <v>7</v>
      </c>
      <c r="M5" s="2" t="s">
        <v>8</v>
      </c>
    </row>
    <row r="6" spans="1:13" ht="26.25">
      <c r="A6" s="5" t="s">
        <v>9</v>
      </c>
      <c r="B6" s="6">
        <v>303681.7</v>
      </c>
      <c r="C6" s="6">
        <v>118194.1</v>
      </c>
      <c r="D6" s="7">
        <f>C6/B6*100</f>
        <v>38.92038934186683</v>
      </c>
      <c r="E6" s="6">
        <v>331130</v>
      </c>
      <c r="F6" s="8">
        <v>147694.1</v>
      </c>
      <c r="G6" s="9">
        <v>128623.3</v>
      </c>
      <c r="H6" s="10">
        <f>G6/E6*100</f>
        <v>38.843747168785676</v>
      </c>
      <c r="I6" s="11">
        <f>G6/F6*100</f>
        <v>87.0876358635856</v>
      </c>
      <c r="J6" s="6">
        <v>14385.1</v>
      </c>
      <c r="K6" s="6">
        <v>10666.8</v>
      </c>
      <c r="L6" s="12">
        <f>G6-C6</f>
        <v>10429.199999999997</v>
      </c>
      <c r="M6" s="12"/>
    </row>
    <row r="7" spans="1:13" ht="26.25">
      <c r="A7" s="13" t="s">
        <v>61</v>
      </c>
      <c r="B7" s="6">
        <v>293690</v>
      </c>
      <c r="C7" s="6">
        <v>107705.4</v>
      </c>
      <c r="D7" s="7">
        <f>C7/B7*100</f>
        <v>36.67315877285573</v>
      </c>
      <c r="E7" s="6">
        <v>320400.9</v>
      </c>
      <c r="F7" s="8">
        <v>136965</v>
      </c>
      <c r="G7" s="9">
        <v>117889.8</v>
      </c>
      <c r="H7" s="10">
        <f>G7/E7*100</f>
        <v>36.794465933148125</v>
      </c>
      <c r="I7" s="11">
        <f>G7/F7*100</f>
        <v>86.07293834191216</v>
      </c>
      <c r="J7" s="6">
        <v>14283.3</v>
      </c>
      <c r="K7" s="6">
        <v>10665.1</v>
      </c>
      <c r="L7" s="12">
        <f>G7-C7</f>
        <v>10184.400000000009</v>
      </c>
      <c r="M7" s="12"/>
    </row>
    <row r="8" spans="1:13" ht="26.25">
      <c r="A8" s="13" t="s">
        <v>10</v>
      </c>
      <c r="B8" s="14">
        <v>512198.24</v>
      </c>
      <c r="C8" s="14">
        <v>224011.32</v>
      </c>
      <c r="D8" s="15">
        <f>C8/B8*100</f>
        <v>43.735277184864984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542550.96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301271.9099999999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218623.7900000001</v>
      </c>
      <c r="H8" s="10">
        <f aca="true" t="shared" si="0" ref="H8:H78">G8/E8*100</f>
        <v>40.29553094883476</v>
      </c>
      <c r="I8" s="11">
        <f>G8/F8*100</f>
        <v>72.56693463389936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2776.5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2776.5</v>
      </c>
      <c r="L8" s="12"/>
      <c r="M8" s="12">
        <f>C8-G8</f>
        <v>5387.5299999999115</v>
      </c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11442.2</v>
      </c>
      <c r="G9" s="23">
        <v>8581.5</v>
      </c>
      <c r="H9" s="24">
        <f t="shared" si="0"/>
        <v>37.49934453164601</v>
      </c>
      <c r="I9" s="11">
        <f>G9/F9*100</f>
        <v>74.99868906329202</v>
      </c>
      <c r="J9" s="25"/>
      <c r="K9" s="25"/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16141.2</v>
      </c>
      <c r="G10" s="23">
        <v>11283.76</v>
      </c>
      <c r="H10" s="24">
        <f t="shared" si="0"/>
        <v>38.44866360451962</v>
      </c>
      <c r="I10" s="11">
        <f>G10/F10*100</f>
        <v>69.90657448021213</v>
      </c>
      <c r="J10" s="25"/>
      <c r="K10" s="25"/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104812</v>
      </c>
      <c r="G11" s="23">
        <v>76591.56</v>
      </c>
      <c r="H11" s="24">
        <f t="shared" si="0"/>
        <v>47.498848057014825</v>
      </c>
      <c r="I11" s="11">
        <f aca="true" t="shared" si="1" ref="I11:I78">G11/F11*100</f>
        <v>73.07518223104225</v>
      </c>
      <c r="J11" s="25"/>
      <c r="K11" s="25"/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862.9</v>
      </c>
      <c r="G12" s="23">
        <v>495.63</v>
      </c>
      <c r="H12" s="32">
        <f t="shared" si="0"/>
        <v>37.33278095811991</v>
      </c>
      <c r="I12" s="11">
        <f t="shared" si="1"/>
        <v>57.4377100475142</v>
      </c>
      <c r="J12" s="33"/>
      <c r="K12" s="33"/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108423</v>
      </c>
      <c r="G13" s="23">
        <v>75894.19</v>
      </c>
      <c r="H13" s="32">
        <f t="shared" si="0"/>
        <v>34.99910305050448</v>
      </c>
      <c r="I13" s="11">
        <f t="shared" si="1"/>
        <v>69.99823838115529</v>
      </c>
      <c r="J13" s="33"/>
      <c r="K13" s="33"/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39946.5</v>
      </c>
      <c r="G14" s="23">
        <v>27899.78</v>
      </c>
      <c r="H14" s="24">
        <f t="shared" si="0"/>
        <v>34.92143241585621</v>
      </c>
      <c r="I14" s="11">
        <f t="shared" si="1"/>
        <v>69.84286483171242</v>
      </c>
      <c r="J14" s="25"/>
      <c r="K14" s="25"/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704.4</v>
      </c>
      <c r="G15" s="23">
        <v>285.43</v>
      </c>
      <c r="H15" s="24">
        <f t="shared" si="0"/>
        <v>20.260505394662125</v>
      </c>
      <c r="I15" s="11">
        <f t="shared" si="1"/>
        <v>40.52101078932425</v>
      </c>
      <c r="J15" s="25"/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322</v>
      </c>
      <c r="G16" s="23">
        <v>232.48</v>
      </c>
      <c r="H16" s="32">
        <f t="shared" si="0"/>
        <v>32.49196366177498</v>
      </c>
      <c r="I16" s="11">
        <f t="shared" si="1"/>
        <v>72.19875776397515</v>
      </c>
      <c r="J16" s="23"/>
      <c r="K16" s="23"/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163.6</v>
      </c>
      <c r="G17" s="23">
        <v>118.13</v>
      </c>
      <c r="H17" s="24">
        <f t="shared" si="0"/>
        <v>32.49793672627235</v>
      </c>
      <c r="I17" s="11">
        <f t="shared" si="1"/>
        <v>72.20660146699267</v>
      </c>
      <c r="J17" s="23"/>
      <c r="K17" s="23"/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153.6</v>
      </c>
      <c r="G18" s="23">
        <v>131.78</v>
      </c>
      <c r="H18" s="24">
        <f t="shared" si="0"/>
        <v>38.59988283538372</v>
      </c>
      <c r="I18" s="39">
        <f t="shared" si="1"/>
        <v>85.79427083333334</v>
      </c>
      <c r="J18" s="40">
        <v>28.5</v>
      </c>
      <c r="K18" s="40">
        <v>28.5</v>
      </c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255.9</v>
      </c>
      <c r="G19" s="23">
        <v>191.88</v>
      </c>
      <c r="H19" s="24">
        <f t="shared" si="0"/>
        <v>37.49120750293083</v>
      </c>
      <c r="I19" s="11">
        <f t="shared" si="1"/>
        <v>74.98241500586165</v>
      </c>
      <c r="J19" s="25"/>
      <c r="K19" s="25"/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153.6</v>
      </c>
      <c r="G20" s="23">
        <v>127.98</v>
      </c>
      <c r="H20" s="32">
        <f t="shared" si="0"/>
        <v>37.48681898066784</v>
      </c>
      <c r="I20" s="11">
        <f t="shared" si="1"/>
        <v>83.3203125</v>
      </c>
      <c r="J20" s="33"/>
      <c r="K20" s="33"/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864</v>
      </c>
      <c r="G21" s="23">
        <v>864</v>
      </c>
      <c r="H21" s="24">
        <f t="shared" si="0"/>
        <v>49.99710664892078</v>
      </c>
      <c r="I21" s="11">
        <f t="shared" si="1"/>
        <v>100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2390.1</v>
      </c>
      <c r="G22" s="23">
        <v>1442.1</v>
      </c>
      <c r="H22" s="24">
        <f t="shared" si="0"/>
        <v>30.168193799422617</v>
      </c>
      <c r="I22" s="11">
        <f t="shared" si="1"/>
        <v>60.336387598845235</v>
      </c>
      <c r="J22" s="43"/>
      <c r="K22" s="43"/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470.25</v>
      </c>
      <c r="G23" s="23">
        <v>332.23</v>
      </c>
      <c r="H23" s="32">
        <f t="shared" si="0"/>
        <v>35.324827219564064</v>
      </c>
      <c r="I23" s="11">
        <f t="shared" si="1"/>
        <v>70.64965443912813</v>
      </c>
      <c r="J23" s="33"/>
      <c r="K23" s="33"/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22.2</v>
      </c>
      <c r="G24" s="23">
        <v>9.5</v>
      </c>
      <c r="H24" s="24">
        <f t="shared" si="0"/>
        <v>19.26977687626775</v>
      </c>
      <c r="I24" s="11">
        <f t="shared" si="1"/>
        <v>42.792792792792795</v>
      </c>
      <c r="J24" s="25"/>
      <c r="K24" s="25"/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1767.7</v>
      </c>
      <c r="G27" s="23">
        <v>1767.7</v>
      </c>
      <c r="H27" s="24">
        <f t="shared" si="0"/>
        <v>45.00025456952294</v>
      </c>
      <c r="I27" s="11">
        <f t="shared" si="1"/>
        <v>100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65.2</v>
      </c>
      <c r="G28" s="23">
        <v>65.2</v>
      </c>
      <c r="H28" s="24">
        <f t="shared" si="0"/>
        <v>44.99654934437543</v>
      </c>
      <c r="I28" s="11">
        <f t="shared" si="1"/>
        <v>100</v>
      </c>
      <c r="J28" s="44"/>
      <c r="K28" s="44"/>
      <c r="L28" s="26"/>
      <c r="M28" s="27"/>
    </row>
    <row r="29" spans="1:13" ht="52.5">
      <c r="A29" s="28" t="s">
        <v>109</v>
      </c>
      <c r="B29" s="18"/>
      <c r="C29" s="19"/>
      <c r="D29" s="20"/>
      <c r="E29" s="30">
        <v>6909.4</v>
      </c>
      <c r="F29" s="30">
        <v>3492.1</v>
      </c>
      <c r="G29" s="23">
        <v>3492.1</v>
      </c>
      <c r="H29" s="24">
        <f t="shared" si="0"/>
        <v>50.54129157379802</v>
      </c>
      <c r="I29" s="11">
        <f t="shared" si="1"/>
        <v>100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>
      <c r="A32" s="45" t="s">
        <v>29</v>
      </c>
      <c r="B32" s="18"/>
      <c r="C32" s="19"/>
      <c r="D32" s="20"/>
      <c r="E32" s="30">
        <v>173.13</v>
      </c>
      <c r="F32" s="30">
        <v>173.13</v>
      </c>
      <c r="G32" s="23">
        <v>173.13</v>
      </c>
      <c r="H32" s="24">
        <f t="shared" si="0"/>
        <v>100</v>
      </c>
      <c r="I32" s="11">
        <f t="shared" si="1"/>
        <v>100</v>
      </c>
      <c r="J32" s="44">
        <v>104.8</v>
      </c>
      <c r="K32" s="44">
        <v>104.8</v>
      </c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>
      <c r="A35" s="45" t="s">
        <v>31</v>
      </c>
      <c r="B35" s="18"/>
      <c r="C35" s="19"/>
      <c r="D35" s="20"/>
      <c r="E35" s="30">
        <v>1916.6</v>
      </c>
      <c r="F35" s="30">
        <v>1916.6</v>
      </c>
      <c r="G35" s="23">
        <v>1916.6</v>
      </c>
      <c r="H35" s="24">
        <f t="shared" si="0"/>
        <v>100</v>
      </c>
      <c r="I35" s="11">
        <f t="shared" si="1"/>
        <v>100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26.25">
      <c r="A39" s="45" t="s">
        <v>111</v>
      </c>
      <c r="B39" s="18"/>
      <c r="C39" s="19"/>
      <c r="D39" s="20"/>
      <c r="E39" s="30">
        <v>45.4</v>
      </c>
      <c r="F39" s="30">
        <v>45.4</v>
      </c>
      <c r="G39" s="23">
        <v>45.4</v>
      </c>
      <c r="H39" s="24">
        <f t="shared" si="0"/>
        <v>100</v>
      </c>
      <c r="I39" s="11">
        <f t="shared" si="1"/>
        <v>100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>
      <c r="A50" s="45" t="s">
        <v>119</v>
      </c>
      <c r="B50" s="18"/>
      <c r="C50" s="19"/>
      <c r="D50" s="20"/>
      <c r="E50" s="30">
        <v>2643.2</v>
      </c>
      <c r="F50" s="30">
        <v>2643.2</v>
      </c>
      <c r="G50" s="23">
        <v>2643.2</v>
      </c>
      <c r="H50" s="24">
        <f t="shared" si="0"/>
        <v>100</v>
      </c>
      <c r="I50" s="11">
        <f t="shared" si="1"/>
        <v>100</v>
      </c>
      <c r="J50" s="44">
        <v>2643.2</v>
      </c>
      <c r="K50" s="44">
        <v>2643.2</v>
      </c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26.25">
      <c r="A53" s="45" t="s">
        <v>116</v>
      </c>
      <c r="B53" s="18"/>
      <c r="C53" s="19"/>
      <c r="D53" s="20"/>
      <c r="E53" s="30">
        <v>1.63</v>
      </c>
      <c r="F53" s="30">
        <v>1.63</v>
      </c>
      <c r="G53" s="23">
        <v>1.63</v>
      </c>
      <c r="H53" s="24">
        <f t="shared" si="0"/>
        <v>100</v>
      </c>
      <c r="I53" s="11">
        <f t="shared" si="1"/>
        <v>100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>
      <c r="A60" s="45" t="s">
        <v>115</v>
      </c>
      <c r="B60" s="18"/>
      <c r="C60" s="19"/>
      <c r="D60" s="20"/>
      <c r="E60" s="30">
        <v>512.1</v>
      </c>
      <c r="F60" s="30">
        <v>512.1</v>
      </c>
      <c r="G60" s="23">
        <v>512.1</v>
      </c>
      <c r="H60" s="24">
        <f t="shared" si="0"/>
        <v>100</v>
      </c>
      <c r="I60" s="11">
        <f t="shared" si="1"/>
        <v>100</v>
      </c>
      <c r="J60" s="44"/>
      <c r="K60" s="44"/>
      <c r="L60" s="26"/>
      <c r="M60" s="27"/>
    </row>
    <row r="61" spans="1:13" ht="26.25">
      <c r="A61" s="45" t="s">
        <v>110</v>
      </c>
      <c r="B61" s="18"/>
      <c r="C61" s="19"/>
      <c r="D61" s="20"/>
      <c r="E61" s="30">
        <v>25</v>
      </c>
      <c r="F61" s="30">
        <v>25</v>
      </c>
      <c r="G61" s="23">
        <v>25</v>
      </c>
      <c r="H61" s="24">
        <f t="shared" si="0"/>
        <v>100</v>
      </c>
      <c r="I61" s="11">
        <f t="shared" si="1"/>
        <v>100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>
      <c r="A64" s="45" t="s">
        <v>63</v>
      </c>
      <c r="B64" s="18"/>
      <c r="C64" s="19"/>
      <c r="D64" s="20"/>
      <c r="E64" s="30">
        <v>3499.3</v>
      </c>
      <c r="F64" s="30">
        <v>3499.3</v>
      </c>
      <c r="G64" s="23">
        <v>3499.3</v>
      </c>
      <c r="H64" s="24">
        <f t="shared" si="0"/>
        <v>100</v>
      </c>
      <c r="I64" s="11">
        <f t="shared" si="1"/>
        <v>100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815879.94</v>
      </c>
      <c r="C79" s="20">
        <f>C8+C6</f>
        <v>342205.42000000004</v>
      </c>
      <c r="D79" s="20">
        <f>C79/B79*100</f>
        <v>41.94310991394151</v>
      </c>
      <c r="E79" s="20">
        <f>E6+E8</f>
        <v>873680.96</v>
      </c>
      <c r="F79" s="20">
        <f>F6+F8</f>
        <v>448966.0099999999</v>
      </c>
      <c r="G79" s="38">
        <f>G6+G8</f>
        <v>347247.0900000001</v>
      </c>
      <c r="H79" s="48">
        <f>G79/E79*100</f>
        <v>39.74529672707988</v>
      </c>
      <c r="I79" s="48">
        <f>G79/F79*100</f>
        <v>77.3437370013824</v>
      </c>
      <c r="J79" s="20">
        <f>J8+J6</f>
        <v>17161.6</v>
      </c>
      <c r="K79" s="20">
        <f>K8+K6</f>
        <v>13443.3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78" t="s">
        <v>43</v>
      </c>
      <c r="B81" s="78"/>
      <c r="C81" s="78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A81:C81"/>
  </mergeCells>
  <printOptions/>
  <pageMargins left="0" right="0" top="0" bottom="0" header="0.31496062992125984" footer="0.31496062992125984"/>
  <pageSetup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6.25">
      <c r="A2" s="59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26.25">
      <c r="A3" s="60" t="s">
        <v>2</v>
      </c>
      <c r="B3" s="63" t="s">
        <v>59</v>
      </c>
      <c r="C3" s="64"/>
      <c r="D3" s="65"/>
      <c r="E3" s="63" t="s">
        <v>88</v>
      </c>
      <c r="F3" s="64"/>
      <c r="G3" s="64"/>
      <c r="H3" s="64"/>
      <c r="I3" s="64"/>
      <c r="J3" s="64"/>
      <c r="K3" s="65"/>
      <c r="L3" s="66" t="s">
        <v>90</v>
      </c>
      <c r="M3" s="67"/>
    </row>
    <row r="4" spans="1:13" ht="26.25">
      <c r="A4" s="61"/>
      <c r="B4" s="70" t="s">
        <v>3</v>
      </c>
      <c r="C4" s="60" t="s">
        <v>4</v>
      </c>
      <c r="D4" s="60" t="s">
        <v>5</v>
      </c>
      <c r="E4" s="70" t="s">
        <v>6</v>
      </c>
      <c r="F4" s="72" t="s">
        <v>57</v>
      </c>
      <c r="G4" s="74" t="s">
        <v>4</v>
      </c>
      <c r="H4" s="76" t="s">
        <v>5</v>
      </c>
      <c r="I4" s="3"/>
      <c r="J4" s="70" t="s">
        <v>46</v>
      </c>
      <c r="K4" s="70" t="s">
        <v>92</v>
      </c>
      <c r="L4" s="68"/>
      <c r="M4" s="69"/>
    </row>
    <row r="5" spans="1:13" ht="105">
      <c r="A5" s="62"/>
      <c r="B5" s="71"/>
      <c r="C5" s="62"/>
      <c r="D5" s="62"/>
      <c r="E5" s="71"/>
      <c r="F5" s="73"/>
      <c r="G5" s="75"/>
      <c r="H5" s="77"/>
      <c r="I5" s="4" t="s">
        <v>58</v>
      </c>
      <c r="J5" s="71"/>
      <c r="K5" s="71"/>
      <c r="L5" s="2" t="s">
        <v>7</v>
      </c>
      <c r="M5" s="2" t="s">
        <v>8</v>
      </c>
    </row>
    <row r="6" spans="1:13" ht="26.25">
      <c r="A6" s="5" t="s">
        <v>9</v>
      </c>
      <c r="B6" s="6">
        <v>293690</v>
      </c>
      <c r="C6" s="6">
        <v>13107</v>
      </c>
      <c r="D6" s="7">
        <f>C6/B6*100</f>
        <v>4.462869011542783</v>
      </c>
      <c r="E6" s="6">
        <v>320400.9</v>
      </c>
      <c r="F6" s="8">
        <v>58945</v>
      </c>
      <c r="G6" s="9">
        <v>14342.6</v>
      </c>
      <c r="H6" s="10">
        <f>G6/E6*100</f>
        <v>4.476454342044607</v>
      </c>
      <c r="I6" s="11">
        <f>G6/F6*100</f>
        <v>24.332174060564935</v>
      </c>
      <c r="J6" s="6">
        <v>14342.6</v>
      </c>
      <c r="K6" s="6">
        <v>5598.3</v>
      </c>
      <c r="L6" s="12">
        <f>G6-C6</f>
        <v>1235.6000000000004</v>
      </c>
      <c r="M6" s="12"/>
    </row>
    <row r="7" spans="1:13" ht="26.25">
      <c r="A7" s="13" t="s">
        <v>61</v>
      </c>
      <c r="B7" s="6">
        <v>293690</v>
      </c>
      <c r="C7" s="6">
        <v>12750.3</v>
      </c>
      <c r="D7" s="7">
        <f>C7/B7*100</f>
        <v>4.341414416561681</v>
      </c>
      <c r="E7" s="6">
        <v>320400.9</v>
      </c>
      <c r="F7" s="8">
        <v>58945</v>
      </c>
      <c r="G7" s="9">
        <v>13606.7</v>
      </c>
      <c r="H7" s="10">
        <f>G7/E7*100</f>
        <v>4.246773339275888</v>
      </c>
      <c r="I7" s="11">
        <f>G7/F7*100</f>
        <v>23.08372211383493</v>
      </c>
      <c r="J7" s="6">
        <v>13606.7</v>
      </c>
      <c r="K7" s="6">
        <v>4885.9</v>
      </c>
      <c r="L7" s="12">
        <f>G7-C7</f>
        <v>856.4000000000015</v>
      </c>
      <c r="M7" s="12"/>
    </row>
    <row r="8" spans="1:13" ht="26.25">
      <c r="A8" s="13" t="s">
        <v>10</v>
      </c>
      <c r="B8" s="14">
        <v>487744.08</v>
      </c>
      <c r="C8" s="14">
        <v>37909.38</v>
      </c>
      <c r="D8" s="15">
        <f>C8/B8*100</f>
        <v>7.772391619801924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526825.2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126168.40000000002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41505.32</v>
      </c>
      <c r="H8" s="10">
        <f aca="true" t="shared" si="0" ref="H8:H78">G8/E8*100</f>
        <v>7.8783854682729695</v>
      </c>
      <c r="I8" s="11">
        <f>G8/F8*100</f>
        <v>32.89676337339619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41505.32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20752.42</v>
      </c>
      <c r="L8" s="12">
        <f>G8-C8</f>
        <v>3595.9400000000023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5721.1</v>
      </c>
      <c r="G9" s="23">
        <v>1907</v>
      </c>
      <c r="H9" s="24">
        <f t="shared" si="0"/>
        <v>8.333187673699113</v>
      </c>
      <c r="I9" s="11">
        <f>G9/F9*100</f>
        <v>33.33275069479645</v>
      </c>
      <c r="J9" s="25">
        <v>1907</v>
      </c>
      <c r="K9" s="25">
        <v>953.5</v>
      </c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8804.3</v>
      </c>
      <c r="G10" s="23">
        <v>2934.6</v>
      </c>
      <c r="H10" s="24">
        <f t="shared" si="0"/>
        <v>9.999454810614838</v>
      </c>
      <c r="I10" s="11">
        <f>G10/F10*100</f>
        <v>33.331440318935066</v>
      </c>
      <c r="J10" s="25">
        <v>2934.6</v>
      </c>
      <c r="K10" s="25">
        <v>1467.3</v>
      </c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48374.8</v>
      </c>
      <c r="G11" s="23">
        <v>16125</v>
      </c>
      <c r="H11" s="24">
        <f t="shared" si="0"/>
        <v>10.000043411041165</v>
      </c>
      <c r="I11" s="11">
        <f aca="true" t="shared" si="1" ref="I11:I78">G11/F11*100</f>
        <v>33.33347114613394</v>
      </c>
      <c r="J11" s="25">
        <v>16125</v>
      </c>
      <c r="K11" s="25">
        <v>8062.5</v>
      </c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398.3</v>
      </c>
      <c r="G12" s="23">
        <v>132.6</v>
      </c>
      <c r="H12" s="32">
        <f t="shared" si="0"/>
        <v>9.987948177161796</v>
      </c>
      <c r="I12" s="11">
        <f t="shared" si="1"/>
        <v>33.29148882751694</v>
      </c>
      <c r="J12" s="33">
        <v>132.6</v>
      </c>
      <c r="K12" s="33">
        <v>66.3</v>
      </c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43369.2</v>
      </c>
      <c r="G13" s="23">
        <v>14456.4</v>
      </c>
      <c r="H13" s="32">
        <f t="shared" si="0"/>
        <v>6.666663592289647</v>
      </c>
      <c r="I13" s="11">
        <f t="shared" si="1"/>
        <v>33.333333333333336</v>
      </c>
      <c r="J13" s="33">
        <v>14456.4</v>
      </c>
      <c r="K13" s="33">
        <v>7228.2</v>
      </c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15978.6</v>
      </c>
      <c r="G14" s="23">
        <v>5326.2</v>
      </c>
      <c r="H14" s="24">
        <f t="shared" si="0"/>
        <v>6.666666666666667</v>
      </c>
      <c r="I14" s="11">
        <f t="shared" si="1"/>
        <v>33.33333333333333</v>
      </c>
      <c r="J14" s="25">
        <v>5326.2</v>
      </c>
      <c r="K14" s="25">
        <v>2663.1</v>
      </c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352.2</v>
      </c>
      <c r="G15" s="23"/>
      <c r="H15" s="24">
        <f t="shared" si="0"/>
        <v>0</v>
      </c>
      <c r="I15" s="11">
        <f t="shared" si="1"/>
        <v>0</v>
      </c>
      <c r="J15" s="25"/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143.1</v>
      </c>
      <c r="G16" s="23">
        <v>47.7</v>
      </c>
      <c r="H16" s="32">
        <f t="shared" si="0"/>
        <v>6.666666666666667</v>
      </c>
      <c r="I16" s="11">
        <f t="shared" si="1"/>
        <v>33.333333333333336</v>
      </c>
      <c r="J16" s="23">
        <v>47.7</v>
      </c>
      <c r="K16" s="23">
        <v>23.85</v>
      </c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72.7</v>
      </c>
      <c r="G17" s="23">
        <v>24.22</v>
      </c>
      <c r="H17" s="24">
        <f t="shared" si="0"/>
        <v>6.662998624484182</v>
      </c>
      <c r="I17" s="11">
        <f t="shared" si="1"/>
        <v>33.31499312242091</v>
      </c>
      <c r="J17" s="23">
        <v>24.22</v>
      </c>
      <c r="K17" s="23">
        <v>12.11</v>
      </c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68.3</v>
      </c>
      <c r="G18" s="23"/>
      <c r="H18" s="24">
        <f t="shared" si="0"/>
        <v>0</v>
      </c>
      <c r="I18" s="39">
        <f t="shared" si="1"/>
        <v>0</v>
      </c>
      <c r="J18" s="40"/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127.9</v>
      </c>
      <c r="G19" s="23">
        <v>42.62</v>
      </c>
      <c r="H19" s="24">
        <f t="shared" si="0"/>
        <v>8.327471668620554</v>
      </c>
      <c r="I19" s="11">
        <f t="shared" si="1"/>
        <v>33.32290852228303</v>
      </c>
      <c r="J19" s="25">
        <v>42.62</v>
      </c>
      <c r="K19" s="25">
        <v>21.32</v>
      </c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68.3</v>
      </c>
      <c r="G20" s="23">
        <v>28.44</v>
      </c>
      <c r="H20" s="32">
        <f t="shared" si="0"/>
        <v>8.330404217926187</v>
      </c>
      <c r="I20" s="11">
        <f t="shared" si="1"/>
        <v>41.639824304538806</v>
      </c>
      <c r="J20" s="33">
        <v>28.44</v>
      </c>
      <c r="K20" s="33">
        <v>14.22</v>
      </c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432</v>
      </c>
      <c r="G21" s="23"/>
      <c r="H21" s="24">
        <f t="shared" si="0"/>
        <v>0</v>
      </c>
      <c r="I21" s="11">
        <f t="shared" si="1"/>
        <v>0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1195</v>
      </c>
      <c r="G22" s="23">
        <v>398.36</v>
      </c>
      <c r="H22" s="24">
        <f t="shared" si="0"/>
        <v>8.333542529601273</v>
      </c>
      <c r="I22" s="11">
        <f t="shared" si="1"/>
        <v>33.33556485355649</v>
      </c>
      <c r="J22" s="43">
        <v>398.36</v>
      </c>
      <c r="K22" s="43">
        <v>199.18</v>
      </c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235.1</v>
      </c>
      <c r="G23" s="23">
        <v>78.4</v>
      </c>
      <c r="H23" s="32">
        <f t="shared" si="0"/>
        <v>8.335991493886231</v>
      </c>
      <c r="I23" s="11">
        <f t="shared" si="1"/>
        <v>33.34751169715015</v>
      </c>
      <c r="J23" s="33">
        <v>78.4</v>
      </c>
      <c r="K23" s="33">
        <v>39.2</v>
      </c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9.9</v>
      </c>
      <c r="G24" s="23">
        <v>3.28</v>
      </c>
      <c r="H24" s="24">
        <f t="shared" si="0"/>
        <v>6.653144016227181</v>
      </c>
      <c r="I24" s="11">
        <f t="shared" si="1"/>
        <v>33.13131313131313</v>
      </c>
      <c r="J24" s="25">
        <v>3.28</v>
      </c>
      <c r="K24" s="25">
        <v>1.64</v>
      </c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>
        <v>0.5</v>
      </c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785.6</v>
      </c>
      <c r="G27" s="23"/>
      <c r="H27" s="24">
        <f t="shared" si="0"/>
        <v>0</v>
      </c>
      <c r="I27" s="11">
        <f t="shared" si="1"/>
        <v>0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28.9</v>
      </c>
      <c r="G28" s="23"/>
      <c r="H28" s="24">
        <f t="shared" si="0"/>
        <v>0</v>
      </c>
      <c r="I28" s="11">
        <f t="shared" si="1"/>
        <v>0</v>
      </c>
      <c r="J28" s="44"/>
      <c r="K28" s="44"/>
      <c r="L28" s="26"/>
      <c r="M28" s="27"/>
    </row>
    <row r="29" spans="1:13" ht="26.25" hidden="1">
      <c r="A29" s="28" t="s">
        <v>28</v>
      </c>
      <c r="B29" s="18"/>
      <c r="C29" s="19"/>
      <c r="D29" s="20"/>
      <c r="E29" s="30"/>
      <c r="F29" s="30"/>
      <c r="G29" s="23"/>
      <c r="H29" s="24" t="e">
        <f t="shared" si="0"/>
        <v>#DIV/0!</v>
      </c>
      <c r="I29" s="11" t="e">
        <f t="shared" si="1"/>
        <v>#DIV/0!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 hidden="1">
      <c r="A32" s="45" t="s">
        <v>29</v>
      </c>
      <c r="B32" s="18"/>
      <c r="C32" s="19"/>
      <c r="D32" s="20"/>
      <c r="E32" s="30"/>
      <c r="F32" s="30"/>
      <c r="G32" s="23"/>
      <c r="H32" s="24" t="e">
        <f t="shared" si="0"/>
        <v>#DIV/0!</v>
      </c>
      <c r="I32" s="11" t="e">
        <f t="shared" si="1"/>
        <v>#DIV/0!</v>
      </c>
      <c r="J32" s="44"/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 hidden="1">
      <c r="A35" s="45" t="s">
        <v>31</v>
      </c>
      <c r="B35" s="18"/>
      <c r="C35" s="19"/>
      <c r="D35" s="20"/>
      <c r="E35" s="30"/>
      <c r="F35" s="30"/>
      <c r="G35" s="23"/>
      <c r="H35" s="24" t="e">
        <f t="shared" si="0"/>
        <v>#DIV/0!</v>
      </c>
      <c r="I35" s="11" t="e">
        <f t="shared" si="1"/>
        <v>#DIV/0!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78.75" hidden="1">
      <c r="A39" s="45" t="s">
        <v>35</v>
      </c>
      <c r="B39" s="18"/>
      <c r="C39" s="19"/>
      <c r="D39" s="20"/>
      <c r="E39" s="30"/>
      <c r="F39" s="30"/>
      <c r="G39" s="23"/>
      <c r="H39" s="24" t="e">
        <f t="shared" si="0"/>
        <v>#DIV/0!</v>
      </c>
      <c r="I39" s="11" t="e">
        <f t="shared" si="1"/>
        <v>#DIV/0!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52.5" hidden="1">
      <c r="A53" s="45" t="s">
        <v>40</v>
      </c>
      <c r="B53" s="18"/>
      <c r="C53" s="19"/>
      <c r="D53" s="20"/>
      <c r="E53" s="30"/>
      <c r="F53" s="30"/>
      <c r="G53" s="23"/>
      <c r="H53" s="24" t="e">
        <f t="shared" si="0"/>
        <v>#DIV/0!</v>
      </c>
      <c r="I53" s="11" t="e">
        <f t="shared" si="1"/>
        <v>#DIV/0!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 hidden="1">
      <c r="A60" s="45" t="s">
        <v>74</v>
      </c>
      <c r="B60" s="18"/>
      <c r="C60" s="19"/>
      <c r="D60" s="20"/>
      <c r="E60" s="30"/>
      <c r="F60" s="30"/>
      <c r="G60" s="23"/>
      <c r="H60" s="24" t="e">
        <f t="shared" si="0"/>
        <v>#DIV/0!</v>
      </c>
      <c r="I60" s="11" t="e">
        <f t="shared" si="1"/>
        <v>#DIV/0!</v>
      </c>
      <c r="J60" s="44"/>
      <c r="K60" s="44"/>
      <c r="L60" s="26"/>
      <c r="M60" s="27"/>
    </row>
    <row r="61" spans="1:13" ht="26.25" hidden="1">
      <c r="A61" s="45" t="s">
        <v>85</v>
      </c>
      <c r="B61" s="18"/>
      <c r="C61" s="19"/>
      <c r="D61" s="20"/>
      <c r="E61" s="30"/>
      <c r="F61" s="30"/>
      <c r="G61" s="23"/>
      <c r="H61" s="24" t="e">
        <f t="shared" si="0"/>
        <v>#DIV/0!</v>
      </c>
      <c r="I61" s="11" t="e">
        <f t="shared" si="1"/>
        <v>#DIV/0!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 hidden="1">
      <c r="A64" s="45" t="s">
        <v>63</v>
      </c>
      <c r="B64" s="18"/>
      <c r="C64" s="19"/>
      <c r="D64" s="20"/>
      <c r="E64" s="30"/>
      <c r="F64" s="30"/>
      <c r="G64" s="23"/>
      <c r="H64" s="24" t="e">
        <f t="shared" si="0"/>
        <v>#DIV/0!</v>
      </c>
      <c r="I64" s="11" t="e">
        <f t="shared" si="1"/>
        <v>#DIV/0!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781434.0800000001</v>
      </c>
      <c r="C79" s="20">
        <f>C8+C6</f>
        <v>51016.38</v>
      </c>
      <c r="D79" s="20">
        <f>C79/B79*100</f>
        <v>6.528558365409401</v>
      </c>
      <c r="E79" s="20">
        <f>E6+E8</f>
        <v>847226.1</v>
      </c>
      <c r="F79" s="20">
        <f>F6+F8</f>
        <v>185113.40000000002</v>
      </c>
      <c r="G79" s="38">
        <f>G6+G8</f>
        <v>55847.92</v>
      </c>
      <c r="H79" s="48">
        <f>G79/E79*100</f>
        <v>6.591855468097594</v>
      </c>
      <c r="I79" s="48">
        <f>G79/F79*100</f>
        <v>30.169571732786494</v>
      </c>
      <c r="J79" s="20">
        <f>J8+J6</f>
        <v>55847.92</v>
      </c>
      <c r="K79" s="20">
        <f>K8+K6</f>
        <v>26350.719999999998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78" t="s">
        <v>43</v>
      </c>
      <c r="B81" s="78"/>
      <c r="C81" s="78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F4:F5"/>
    <mergeCell ref="G4:G5"/>
    <mergeCell ref="H4:H5"/>
    <mergeCell ref="J4:J5"/>
    <mergeCell ref="K4:K5"/>
    <mergeCell ref="A81:C81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</mergeCells>
  <printOptions/>
  <pageMargins left="0" right="0" top="0" bottom="0" header="0.31496062992125984" footer="0.31496062992125984"/>
  <pageSetup fitToHeight="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6.25">
      <c r="A2" s="59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26.25">
      <c r="A3" s="60" t="s">
        <v>2</v>
      </c>
      <c r="B3" s="63" t="s">
        <v>59</v>
      </c>
      <c r="C3" s="64"/>
      <c r="D3" s="65"/>
      <c r="E3" s="63" t="s">
        <v>88</v>
      </c>
      <c r="F3" s="64"/>
      <c r="G3" s="64"/>
      <c r="H3" s="64"/>
      <c r="I3" s="64"/>
      <c r="J3" s="64"/>
      <c r="K3" s="65"/>
      <c r="L3" s="66" t="s">
        <v>90</v>
      </c>
      <c r="M3" s="67"/>
    </row>
    <row r="4" spans="1:13" ht="26.25">
      <c r="A4" s="61"/>
      <c r="B4" s="70" t="s">
        <v>3</v>
      </c>
      <c r="C4" s="60" t="s">
        <v>4</v>
      </c>
      <c r="D4" s="60" t="s">
        <v>5</v>
      </c>
      <c r="E4" s="70" t="s">
        <v>6</v>
      </c>
      <c r="F4" s="72" t="s">
        <v>57</v>
      </c>
      <c r="G4" s="74" t="s">
        <v>4</v>
      </c>
      <c r="H4" s="76" t="s">
        <v>5</v>
      </c>
      <c r="I4" s="3"/>
      <c r="J4" s="70" t="s">
        <v>46</v>
      </c>
      <c r="K4" s="70" t="s">
        <v>92</v>
      </c>
      <c r="L4" s="68"/>
      <c r="M4" s="69"/>
    </row>
    <row r="5" spans="1:13" ht="105">
      <c r="A5" s="62"/>
      <c r="B5" s="71"/>
      <c r="C5" s="62"/>
      <c r="D5" s="62"/>
      <c r="E5" s="71"/>
      <c r="F5" s="73"/>
      <c r="G5" s="75"/>
      <c r="H5" s="77"/>
      <c r="I5" s="4" t="s">
        <v>58</v>
      </c>
      <c r="J5" s="71"/>
      <c r="K5" s="71"/>
      <c r="L5" s="2" t="s">
        <v>7</v>
      </c>
      <c r="M5" s="2" t="s">
        <v>8</v>
      </c>
    </row>
    <row r="6" spans="1:13" ht="26.25">
      <c r="A6" s="5" t="s">
        <v>9</v>
      </c>
      <c r="B6" s="6">
        <v>293690</v>
      </c>
      <c r="C6" s="6">
        <v>21995.5</v>
      </c>
      <c r="D6" s="7">
        <f>C6/B6*100</f>
        <v>7.489359528754809</v>
      </c>
      <c r="E6" s="6">
        <v>320400.9</v>
      </c>
      <c r="F6" s="8">
        <v>58945</v>
      </c>
      <c r="G6" s="9">
        <v>24752.3</v>
      </c>
      <c r="H6" s="10">
        <f>G6/E6*100</f>
        <v>7.725415253203096</v>
      </c>
      <c r="I6" s="11">
        <f>G6/F6*100</f>
        <v>41.99219611502248</v>
      </c>
      <c r="J6" s="6">
        <v>24752.3</v>
      </c>
      <c r="K6" s="6">
        <v>10409.7</v>
      </c>
      <c r="L6" s="12">
        <f>G6-C6</f>
        <v>2756.7999999999993</v>
      </c>
      <c r="M6" s="12"/>
    </row>
    <row r="7" spans="1:13" ht="26.25">
      <c r="A7" s="13" t="s">
        <v>61</v>
      </c>
      <c r="B7" s="6">
        <v>293690</v>
      </c>
      <c r="C7" s="6">
        <v>20226.5</v>
      </c>
      <c r="D7" s="7">
        <f>C7/B7*100</f>
        <v>6.887023732507065</v>
      </c>
      <c r="E7" s="6">
        <v>320400.9</v>
      </c>
      <c r="F7" s="8">
        <v>58945</v>
      </c>
      <c r="G7" s="9">
        <v>23030.9</v>
      </c>
      <c r="H7" s="10">
        <f>G7/E7*100</f>
        <v>7.188150844769786</v>
      </c>
      <c r="I7" s="11">
        <f>G7/F7*100</f>
        <v>39.07184663669523</v>
      </c>
      <c r="J7" s="6">
        <v>23030.9</v>
      </c>
      <c r="K7" s="6">
        <v>9424.2</v>
      </c>
      <c r="L7" s="12">
        <f>G7-C7</f>
        <v>2804.4000000000015</v>
      </c>
      <c r="M7" s="12"/>
    </row>
    <row r="8" spans="1:13" ht="26.25">
      <c r="A8" s="13" t="s">
        <v>10</v>
      </c>
      <c r="B8" s="14">
        <v>487744.08</v>
      </c>
      <c r="C8" s="14">
        <v>37993.48</v>
      </c>
      <c r="D8" s="15">
        <f>C8/B8*100</f>
        <v>7.789634268856734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526825.2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126168.40000000002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41505.32</v>
      </c>
      <c r="H8" s="10">
        <f aca="true" t="shared" si="0" ref="H8:H78">G8/E8*100</f>
        <v>7.8783854682729695</v>
      </c>
      <c r="I8" s="11">
        <f>G8/F8*100</f>
        <v>32.89676337339619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41505.32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0</v>
      </c>
      <c r="L8" s="12">
        <f>G8-C8</f>
        <v>3511.8399999999965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5721.1</v>
      </c>
      <c r="G9" s="23">
        <v>1907</v>
      </c>
      <c r="H9" s="24">
        <f t="shared" si="0"/>
        <v>8.333187673699113</v>
      </c>
      <c r="I9" s="11">
        <f>G9/F9*100</f>
        <v>33.33275069479645</v>
      </c>
      <c r="J9" s="25">
        <v>1907</v>
      </c>
      <c r="K9" s="25"/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8804.3</v>
      </c>
      <c r="G10" s="23">
        <v>2934.6</v>
      </c>
      <c r="H10" s="24">
        <f t="shared" si="0"/>
        <v>9.999454810614838</v>
      </c>
      <c r="I10" s="11">
        <f>G10/F10*100</f>
        <v>33.331440318935066</v>
      </c>
      <c r="J10" s="25">
        <v>2934.6</v>
      </c>
      <c r="K10" s="25"/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48374.8</v>
      </c>
      <c r="G11" s="23">
        <v>16125</v>
      </c>
      <c r="H11" s="24">
        <f t="shared" si="0"/>
        <v>10.000043411041165</v>
      </c>
      <c r="I11" s="11">
        <f aca="true" t="shared" si="1" ref="I11:I78">G11/F11*100</f>
        <v>33.33347114613394</v>
      </c>
      <c r="J11" s="25">
        <v>16125</v>
      </c>
      <c r="K11" s="25"/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398.3</v>
      </c>
      <c r="G12" s="23">
        <v>132.6</v>
      </c>
      <c r="H12" s="32">
        <f t="shared" si="0"/>
        <v>9.987948177161796</v>
      </c>
      <c r="I12" s="11">
        <f t="shared" si="1"/>
        <v>33.29148882751694</v>
      </c>
      <c r="J12" s="33">
        <v>132.6</v>
      </c>
      <c r="K12" s="33"/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43369.2</v>
      </c>
      <c r="G13" s="23">
        <v>14456.4</v>
      </c>
      <c r="H13" s="32">
        <f t="shared" si="0"/>
        <v>6.666663592289647</v>
      </c>
      <c r="I13" s="11">
        <f t="shared" si="1"/>
        <v>33.333333333333336</v>
      </c>
      <c r="J13" s="33">
        <v>14456.4</v>
      </c>
      <c r="K13" s="33"/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15978.6</v>
      </c>
      <c r="G14" s="23">
        <v>5326.2</v>
      </c>
      <c r="H14" s="24">
        <f t="shared" si="0"/>
        <v>6.666666666666667</v>
      </c>
      <c r="I14" s="11">
        <f t="shared" si="1"/>
        <v>33.33333333333333</v>
      </c>
      <c r="J14" s="25">
        <v>5326.2</v>
      </c>
      <c r="K14" s="25"/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352.2</v>
      </c>
      <c r="G15" s="23"/>
      <c r="H15" s="24">
        <f t="shared" si="0"/>
        <v>0</v>
      </c>
      <c r="I15" s="11">
        <f t="shared" si="1"/>
        <v>0</v>
      </c>
      <c r="J15" s="25"/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143.1</v>
      </c>
      <c r="G16" s="23">
        <v>47.7</v>
      </c>
      <c r="H16" s="32">
        <f t="shared" si="0"/>
        <v>6.666666666666667</v>
      </c>
      <c r="I16" s="11">
        <f t="shared" si="1"/>
        <v>33.333333333333336</v>
      </c>
      <c r="J16" s="23">
        <v>47.7</v>
      </c>
      <c r="K16" s="23"/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72.7</v>
      </c>
      <c r="G17" s="23">
        <v>24.22</v>
      </c>
      <c r="H17" s="24">
        <f t="shared" si="0"/>
        <v>6.662998624484182</v>
      </c>
      <c r="I17" s="11">
        <f t="shared" si="1"/>
        <v>33.31499312242091</v>
      </c>
      <c r="J17" s="23">
        <v>24.22</v>
      </c>
      <c r="K17" s="23"/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68.3</v>
      </c>
      <c r="G18" s="23"/>
      <c r="H18" s="24">
        <f t="shared" si="0"/>
        <v>0</v>
      </c>
      <c r="I18" s="39">
        <f t="shared" si="1"/>
        <v>0</v>
      </c>
      <c r="J18" s="40"/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127.9</v>
      </c>
      <c r="G19" s="23">
        <v>42.62</v>
      </c>
      <c r="H19" s="24">
        <f t="shared" si="0"/>
        <v>8.327471668620554</v>
      </c>
      <c r="I19" s="11">
        <f t="shared" si="1"/>
        <v>33.32290852228303</v>
      </c>
      <c r="J19" s="25">
        <v>42.62</v>
      </c>
      <c r="K19" s="25"/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68.3</v>
      </c>
      <c r="G20" s="23">
        <v>28.44</v>
      </c>
      <c r="H20" s="32">
        <f t="shared" si="0"/>
        <v>8.330404217926187</v>
      </c>
      <c r="I20" s="11">
        <f t="shared" si="1"/>
        <v>41.639824304538806</v>
      </c>
      <c r="J20" s="33">
        <v>28.44</v>
      </c>
      <c r="K20" s="33"/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432</v>
      </c>
      <c r="G21" s="23"/>
      <c r="H21" s="24">
        <f t="shared" si="0"/>
        <v>0</v>
      </c>
      <c r="I21" s="11">
        <f t="shared" si="1"/>
        <v>0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1195</v>
      </c>
      <c r="G22" s="23">
        <v>398.36</v>
      </c>
      <c r="H22" s="24">
        <f t="shared" si="0"/>
        <v>8.333542529601273</v>
      </c>
      <c r="I22" s="11">
        <f t="shared" si="1"/>
        <v>33.33556485355649</v>
      </c>
      <c r="J22" s="43">
        <v>398.36</v>
      </c>
      <c r="K22" s="43"/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235.1</v>
      </c>
      <c r="G23" s="23">
        <v>78.4</v>
      </c>
      <c r="H23" s="32">
        <f t="shared" si="0"/>
        <v>8.335991493886231</v>
      </c>
      <c r="I23" s="11">
        <f t="shared" si="1"/>
        <v>33.34751169715015</v>
      </c>
      <c r="J23" s="33">
        <v>78.4</v>
      </c>
      <c r="K23" s="33"/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9.9</v>
      </c>
      <c r="G24" s="23">
        <v>3.28</v>
      </c>
      <c r="H24" s="24">
        <f t="shared" si="0"/>
        <v>6.653144016227181</v>
      </c>
      <c r="I24" s="11">
        <f t="shared" si="1"/>
        <v>33.13131313131313</v>
      </c>
      <c r="J24" s="25">
        <v>3.28</v>
      </c>
      <c r="K24" s="25"/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>
        <v>0.5</v>
      </c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785.6</v>
      </c>
      <c r="G27" s="23"/>
      <c r="H27" s="24">
        <f t="shared" si="0"/>
        <v>0</v>
      </c>
      <c r="I27" s="11">
        <f t="shared" si="1"/>
        <v>0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28.9</v>
      </c>
      <c r="G28" s="23"/>
      <c r="H28" s="24">
        <f t="shared" si="0"/>
        <v>0</v>
      </c>
      <c r="I28" s="11">
        <f t="shared" si="1"/>
        <v>0</v>
      </c>
      <c r="J28" s="44"/>
      <c r="K28" s="44"/>
      <c r="L28" s="26"/>
      <c r="M28" s="27"/>
    </row>
    <row r="29" spans="1:13" ht="26.25" hidden="1">
      <c r="A29" s="28" t="s">
        <v>28</v>
      </c>
      <c r="B29" s="18"/>
      <c r="C29" s="19"/>
      <c r="D29" s="20"/>
      <c r="E29" s="30"/>
      <c r="F29" s="30"/>
      <c r="G29" s="23"/>
      <c r="H29" s="24" t="e">
        <f t="shared" si="0"/>
        <v>#DIV/0!</v>
      </c>
      <c r="I29" s="11" t="e">
        <f t="shared" si="1"/>
        <v>#DIV/0!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 hidden="1">
      <c r="A32" s="45" t="s">
        <v>29</v>
      </c>
      <c r="B32" s="18"/>
      <c r="C32" s="19"/>
      <c r="D32" s="20"/>
      <c r="E32" s="30"/>
      <c r="F32" s="30"/>
      <c r="G32" s="23"/>
      <c r="H32" s="24" t="e">
        <f t="shared" si="0"/>
        <v>#DIV/0!</v>
      </c>
      <c r="I32" s="11" t="e">
        <f t="shared" si="1"/>
        <v>#DIV/0!</v>
      </c>
      <c r="J32" s="44"/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 hidden="1">
      <c r="A35" s="45" t="s">
        <v>31</v>
      </c>
      <c r="B35" s="18"/>
      <c r="C35" s="19"/>
      <c r="D35" s="20"/>
      <c r="E35" s="30"/>
      <c r="F35" s="30"/>
      <c r="G35" s="23"/>
      <c r="H35" s="24" t="e">
        <f t="shared" si="0"/>
        <v>#DIV/0!</v>
      </c>
      <c r="I35" s="11" t="e">
        <f t="shared" si="1"/>
        <v>#DIV/0!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78.75" hidden="1">
      <c r="A39" s="45" t="s">
        <v>35</v>
      </c>
      <c r="B39" s="18"/>
      <c r="C39" s="19"/>
      <c r="D39" s="20"/>
      <c r="E39" s="30"/>
      <c r="F39" s="30"/>
      <c r="G39" s="23"/>
      <c r="H39" s="24" t="e">
        <f t="shared" si="0"/>
        <v>#DIV/0!</v>
      </c>
      <c r="I39" s="11" t="e">
        <f t="shared" si="1"/>
        <v>#DIV/0!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52.5" hidden="1">
      <c r="A53" s="45" t="s">
        <v>40</v>
      </c>
      <c r="B53" s="18"/>
      <c r="C53" s="19"/>
      <c r="D53" s="20"/>
      <c r="E53" s="30"/>
      <c r="F53" s="30"/>
      <c r="G53" s="23"/>
      <c r="H53" s="24" t="e">
        <f t="shared" si="0"/>
        <v>#DIV/0!</v>
      </c>
      <c r="I53" s="11" t="e">
        <f t="shared" si="1"/>
        <v>#DIV/0!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 hidden="1">
      <c r="A60" s="45" t="s">
        <v>74</v>
      </c>
      <c r="B60" s="18"/>
      <c r="C60" s="19"/>
      <c r="D60" s="20"/>
      <c r="E60" s="30"/>
      <c r="F60" s="30"/>
      <c r="G60" s="23"/>
      <c r="H60" s="24" t="e">
        <f t="shared" si="0"/>
        <v>#DIV/0!</v>
      </c>
      <c r="I60" s="11" t="e">
        <f t="shared" si="1"/>
        <v>#DIV/0!</v>
      </c>
      <c r="J60" s="44"/>
      <c r="K60" s="44"/>
      <c r="L60" s="26"/>
      <c r="M60" s="27"/>
    </row>
    <row r="61" spans="1:13" ht="26.25" hidden="1">
      <c r="A61" s="45" t="s">
        <v>85</v>
      </c>
      <c r="B61" s="18"/>
      <c r="C61" s="19"/>
      <c r="D61" s="20"/>
      <c r="E61" s="30"/>
      <c r="F61" s="30"/>
      <c r="G61" s="23"/>
      <c r="H61" s="24" t="e">
        <f t="shared" si="0"/>
        <v>#DIV/0!</v>
      </c>
      <c r="I61" s="11" t="e">
        <f t="shared" si="1"/>
        <v>#DIV/0!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 hidden="1">
      <c r="A64" s="45" t="s">
        <v>63</v>
      </c>
      <c r="B64" s="18"/>
      <c r="C64" s="19"/>
      <c r="D64" s="20"/>
      <c r="E64" s="30"/>
      <c r="F64" s="30"/>
      <c r="G64" s="23"/>
      <c r="H64" s="24" t="e">
        <f t="shared" si="0"/>
        <v>#DIV/0!</v>
      </c>
      <c r="I64" s="11" t="e">
        <f t="shared" si="1"/>
        <v>#DIV/0!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781434.0800000001</v>
      </c>
      <c r="C79" s="20">
        <f>C8+C6</f>
        <v>59988.98</v>
      </c>
      <c r="D79" s="20">
        <f>C79/B79*100</f>
        <v>7.676780618526389</v>
      </c>
      <c r="E79" s="20">
        <f>E6+E8</f>
        <v>847226.1</v>
      </c>
      <c r="F79" s="20">
        <f>F6+F8</f>
        <v>185113.40000000002</v>
      </c>
      <c r="G79" s="38">
        <f>G6+G8</f>
        <v>66257.62</v>
      </c>
      <c r="H79" s="48">
        <f>G79/E79*100</f>
        <v>7.820535746006881</v>
      </c>
      <c r="I79" s="48">
        <f>G79/F79*100</f>
        <v>35.7929895944864</v>
      </c>
      <c r="J79" s="20">
        <f>J8+J6</f>
        <v>66257.62</v>
      </c>
      <c r="K79" s="20">
        <f>K8+K6</f>
        <v>10409.7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78" t="s">
        <v>43</v>
      </c>
      <c r="B81" s="78"/>
      <c r="C81" s="78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F4:F5"/>
    <mergeCell ref="G4:G5"/>
    <mergeCell ref="H4:H5"/>
    <mergeCell ref="J4:J5"/>
    <mergeCell ref="K4:K5"/>
    <mergeCell ref="A81:C81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</mergeCells>
  <printOptions/>
  <pageMargins left="0" right="0" top="0" bottom="0" header="0.31496062992125984" footer="0.31496062992125984"/>
  <pageSetup fitToHeight="0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6.25">
      <c r="A2" s="59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26.25">
      <c r="A3" s="60" t="s">
        <v>2</v>
      </c>
      <c r="B3" s="63" t="s">
        <v>59</v>
      </c>
      <c r="C3" s="64"/>
      <c r="D3" s="65"/>
      <c r="E3" s="63" t="s">
        <v>88</v>
      </c>
      <c r="F3" s="64"/>
      <c r="G3" s="64"/>
      <c r="H3" s="64"/>
      <c r="I3" s="64"/>
      <c r="J3" s="64"/>
      <c r="K3" s="65"/>
      <c r="L3" s="66" t="s">
        <v>90</v>
      </c>
      <c r="M3" s="67"/>
    </row>
    <row r="4" spans="1:13" ht="26.25">
      <c r="A4" s="61"/>
      <c r="B4" s="70" t="s">
        <v>3</v>
      </c>
      <c r="C4" s="60" t="s">
        <v>4</v>
      </c>
      <c r="D4" s="60" t="s">
        <v>5</v>
      </c>
      <c r="E4" s="70" t="s">
        <v>6</v>
      </c>
      <c r="F4" s="72" t="s">
        <v>57</v>
      </c>
      <c r="G4" s="74" t="s">
        <v>4</v>
      </c>
      <c r="H4" s="76" t="s">
        <v>5</v>
      </c>
      <c r="I4" s="3"/>
      <c r="J4" s="70" t="s">
        <v>95</v>
      </c>
      <c r="K4" s="70" t="s">
        <v>92</v>
      </c>
      <c r="L4" s="68"/>
      <c r="M4" s="69"/>
    </row>
    <row r="5" spans="1:13" ht="105">
      <c r="A5" s="62"/>
      <c r="B5" s="71"/>
      <c r="C5" s="62"/>
      <c r="D5" s="62"/>
      <c r="E5" s="71"/>
      <c r="F5" s="73"/>
      <c r="G5" s="75"/>
      <c r="H5" s="77"/>
      <c r="I5" s="4" t="s">
        <v>58</v>
      </c>
      <c r="J5" s="71"/>
      <c r="K5" s="71"/>
      <c r="L5" s="2" t="s">
        <v>7</v>
      </c>
      <c r="M5" s="2" t="s">
        <v>8</v>
      </c>
    </row>
    <row r="6" spans="1:13" ht="26.25">
      <c r="A6" s="5" t="s">
        <v>9</v>
      </c>
      <c r="B6" s="6">
        <v>293690</v>
      </c>
      <c r="C6" s="6">
        <v>25728.6</v>
      </c>
      <c r="D6" s="7">
        <f>C6/B6*100</f>
        <v>8.760461711328272</v>
      </c>
      <c r="E6" s="6">
        <v>320400.9</v>
      </c>
      <c r="F6" s="8">
        <v>58945</v>
      </c>
      <c r="G6" s="9">
        <v>30775.2</v>
      </c>
      <c r="H6" s="10">
        <f>G6/E6*100</f>
        <v>9.605216464747759</v>
      </c>
      <c r="I6" s="11">
        <f>G6/F6*100</f>
        <v>52.210026295699386</v>
      </c>
      <c r="J6" s="6">
        <v>6022.9</v>
      </c>
      <c r="K6" s="6">
        <v>6022.9</v>
      </c>
      <c r="L6" s="12">
        <f>G6-C6</f>
        <v>5046.600000000002</v>
      </c>
      <c r="M6" s="12"/>
    </row>
    <row r="7" spans="1:13" ht="26.25">
      <c r="A7" s="13" t="s">
        <v>61</v>
      </c>
      <c r="B7" s="6">
        <v>293690</v>
      </c>
      <c r="C7" s="6">
        <v>22638.8</v>
      </c>
      <c r="D7" s="7">
        <f>C7/B7*100</f>
        <v>7.708400013619802</v>
      </c>
      <c r="E7" s="6">
        <v>320400.9</v>
      </c>
      <c r="F7" s="8">
        <v>58945</v>
      </c>
      <c r="G7" s="9">
        <v>27528</v>
      </c>
      <c r="H7" s="10">
        <f>G7/E7*100</f>
        <v>8.591736165535115</v>
      </c>
      <c r="I7" s="11">
        <f>G7/F7*100</f>
        <v>46.701162100262955</v>
      </c>
      <c r="J7" s="6">
        <v>4497</v>
      </c>
      <c r="K7" s="6">
        <v>4497</v>
      </c>
      <c r="L7" s="12">
        <f>G7-C7</f>
        <v>4889.200000000001</v>
      </c>
      <c r="M7" s="12"/>
    </row>
    <row r="8" spans="1:13" ht="26.25">
      <c r="A8" s="13" t="s">
        <v>10</v>
      </c>
      <c r="B8" s="14">
        <v>487744.08</v>
      </c>
      <c r="C8" s="14">
        <v>58553.25</v>
      </c>
      <c r="D8" s="15">
        <f>C8/B8*100</f>
        <v>12.004912494273636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526825.2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126168.40000000002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62373.060000000005</v>
      </c>
      <c r="H8" s="10">
        <f aca="true" t="shared" si="0" ref="H8:H78">G8/E8*100</f>
        <v>11.83942225998301</v>
      </c>
      <c r="I8" s="11">
        <f>G8/F8*100</f>
        <v>49.43635648862948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20867.71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20867.71</v>
      </c>
      <c r="L8" s="12">
        <f>G8-C8</f>
        <v>3819.810000000005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5721.1</v>
      </c>
      <c r="G9" s="23">
        <v>2860.5</v>
      </c>
      <c r="H9" s="24">
        <f t="shared" si="0"/>
        <v>12.49978151054867</v>
      </c>
      <c r="I9" s="11">
        <f>G9/F9*100</f>
        <v>49.99912604219468</v>
      </c>
      <c r="J9" s="25">
        <v>953.5</v>
      </c>
      <c r="K9" s="25">
        <v>953.5</v>
      </c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8804.3</v>
      </c>
      <c r="G10" s="23">
        <v>4436.09</v>
      </c>
      <c r="H10" s="24">
        <f t="shared" si="0"/>
        <v>15.115682372664205</v>
      </c>
      <c r="I10" s="11">
        <f>G10/F10*100</f>
        <v>50.3854934520632</v>
      </c>
      <c r="J10" s="25">
        <v>1501.46</v>
      </c>
      <c r="K10" s="25">
        <v>1501.46</v>
      </c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48374.8</v>
      </c>
      <c r="G11" s="23">
        <v>24187.5</v>
      </c>
      <c r="H11" s="24">
        <f t="shared" si="0"/>
        <v>15.000065116561748</v>
      </c>
      <c r="I11" s="11">
        <f aca="true" t="shared" si="1" ref="I11:I78">G11/F11*100</f>
        <v>50.000206719200904</v>
      </c>
      <c r="J11" s="25">
        <v>8062.5</v>
      </c>
      <c r="K11" s="25">
        <v>8062.5</v>
      </c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398.3</v>
      </c>
      <c r="G12" s="23">
        <v>164.76</v>
      </c>
      <c r="H12" s="32">
        <f t="shared" si="0"/>
        <v>12.410364567640855</v>
      </c>
      <c r="I12" s="11">
        <f t="shared" si="1"/>
        <v>41.365804669846845</v>
      </c>
      <c r="J12" s="33">
        <v>32.16</v>
      </c>
      <c r="K12" s="33">
        <v>32.16</v>
      </c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43369.2</v>
      </c>
      <c r="G13" s="23">
        <v>21684.6</v>
      </c>
      <c r="H13" s="32">
        <f t="shared" si="0"/>
        <v>9.99999538843447</v>
      </c>
      <c r="I13" s="11">
        <f t="shared" si="1"/>
        <v>50</v>
      </c>
      <c r="J13" s="33">
        <v>7228.2</v>
      </c>
      <c r="K13" s="33">
        <v>7228.2</v>
      </c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15978.6</v>
      </c>
      <c r="G14" s="23">
        <v>7989.3</v>
      </c>
      <c r="H14" s="24">
        <f t="shared" si="0"/>
        <v>10</v>
      </c>
      <c r="I14" s="11">
        <f t="shared" si="1"/>
        <v>50</v>
      </c>
      <c r="J14" s="25">
        <v>2663.1</v>
      </c>
      <c r="K14" s="25">
        <v>2663.1</v>
      </c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352.2</v>
      </c>
      <c r="G15" s="23">
        <v>94.2</v>
      </c>
      <c r="H15" s="24">
        <f t="shared" si="0"/>
        <v>6.686541737649064</v>
      </c>
      <c r="I15" s="11">
        <f t="shared" si="1"/>
        <v>26.746166950596255</v>
      </c>
      <c r="J15" s="25">
        <v>94.2</v>
      </c>
      <c r="K15" s="25">
        <v>94.2</v>
      </c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143.1</v>
      </c>
      <c r="G16" s="23">
        <v>71.5</v>
      </c>
      <c r="H16" s="32">
        <f t="shared" si="0"/>
        <v>9.993011879804332</v>
      </c>
      <c r="I16" s="11">
        <f t="shared" si="1"/>
        <v>49.96505939902167</v>
      </c>
      <c r="J16" s="23">
        <v>23.8</v>
      </c>
      <c r="K16" s="23">
        <v>23.8</v>
      </c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72.7</v>
      </c>
      <c r="G17" s="23">
        <v>36.33</v>
      </c>
      <c r="H17" s="24">
        <f t="shared" si="0"/>
        <v>9.994497936726273</v>
      </c>
      <c r="I17" s="11">
        <f t="shared" si="1"/>
        <v>49.97248968363135</v>
      </c>
      <c r="J17" s="23">
        <v>12.11</v>
      </c>
      <c r="K17" s="23">
        <v>12.11</v>
      </c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68.3</v>
      </c>
      <c r="G18" s="23">
        <v>22.76</v>
      </c>
      <c r="H18" s="24">
        <f t="shared" si="0"/>
        <v>6.666666666666668</v>
      </c>
      <c r="I18" s="39">
        <f t="shared" si="1"/>
        <v>33.32357247437775</v>
      </c>
      <c r="J18" s="40">
        <v>22.76</v>
      </c>
      <c r="K18" s="40">
        <v>22.76</v>
      </c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127.9</v>
      </c>
      <c r="G19" s="23">
        <v>63.94</v>
      </c>
      <c r="H19" s="24">
        <f t="shared" si="0"/>
        <v>12.493161391168425</v>
      </c>
      <c r="I19" s="11">
        <f t="shared" si="1"/>
        <v>49.99218139171227</v>
      </c>
      <c r="J19" s="25">
        <v>21.32</v>
      </c>
      <c r="K19" s="25">
        <v>21.32</v>
      </c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68.3</v>
      </c>
      <c r="G20" s="23">
        <v>42.66</v>
      </c>
      <c r="H20" s="32">
        <f t="shared" si="0"/>
        <v>12.495606326889279</v>
      </c>
      <c r="I20" s="11">
        <f t="shared" si="1"/>
        <v>62.4597364568082</v>
      </c>
      <c r="J20" s="33">
        <v>14.22</v>
      </c>
      <c r="K20" s="33">
        <v>14.22</v>
      </c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432</v>
      </c>
      <c r="G21" s="23"/>
      <c r="H21" s="24">
        <f t="shared" si="0"/>
        <v>0</v>
      </c>
      <c r="I21" s="11">
        <f t="shared" si="1"/>
        <v>0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1195</v>
      </c>
      <c r="G22" s="23">
        <v>597.54</v>
      </c>
      <c r="H22" s="24">
        <f t="shared" si="0"/>
        <v>12.500313794401908</v>
      </c>
      <c r="I22" s="11">
        <f t="shared" si="1"/>
        <v>50.00334728033472</v>
      </c>
      <c r="J22" s="43">
        <v>199.18</v>
      </c>
      <c r="K22" s="43">
        <v>199.18</v>
      </c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235.1</v>
      </c>
      <c r="G23" s="23">
        <v>117.6</v>
      </c>
      <c r="H23" s="32">
        <f t="shared" si="0"/>
        <v>12.503987240829344</v>
      </c>
      <c r="I23" s="11">
        <f t="shared" si="1"/>
        <v>50.02126754572522</v>
      </c>
      <c r="J23" s="33">
        <v>39.2</v>
      </c>
      <c r="K23" s="33">
        <v>39.2</v>
      </c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9.9</v>
      </c>
      <c r="G24" s="23">
        <v>3.28</v>
      </c>
      <c r="H24" s="24">
        <f t="shared" si="0"/>
        <v>6.653144016227181</v>
      </c>
      <c r="I24" s="11">
        <f t="shared" si="1"/>
        <v>33.13131313131313</v>
      </c>
      <c r="J24" s="25"/>
      <c r="K24" s="25"/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785.6</v>
      </c>
      <c r="G27" s="23"/>
      <c r="H27" s="24">
        <f t="shared" si="0"/>
        <v>0</v>
      </c>
      <c r="I27" s="11">
        <f t="shared" si="1"/>
        <v>0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28.9</v>
      </c>
      <c r="G28" s="23"/>
      <c r="H28" s="24">
        <f t="shared" si="0"/>
        <v>0</v>
      </c>
      <c r="I28" s="11">
        <f t="shared" si="1"/>
        <v>0</v>
      </c>
      <c r="J28" s="44"/>
      <c r="K28" s="44"/>
      <c r="L28" s="26"/>
      <c r="M28" s="27"/>
    </row>
    <row r="29" spans="1:13" ht="26.25" hidden="1">
      <c r="A29" s="28" t="s">
        <v>28</v>
      </c>
      <c r="B29" s="18"/>
      <c r="C29" s="19"/>
      <c r="D29" s="20"/>
      <c r="E29" s="30"/>
      <c r="F29" s="30"/>
      <c r="G29" s="23"/>
      <c r="H29" s="24" t="e">
        <f t="shared" si="0"/>
        <v>#DIV/0!</v>
      </c>
      <c r="I29" s="11" t="e">
        <f t="shared" si="1"/>
        <v>#DIV/0!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 hidden="1">
      <c r="A32" s="45" t="s">
        <v>29</v>
      </c>
      <c r="B32" s="18"/>
      <c r="C32" s="19"/>
      <c r="D32" s="20"/>
      <c r="E32" s="30"/>
      <c r="F32" s="30"/>
      <c r="G32" s="23"/>
      <c r="H32" s="24" t="e">
        <f t="shared" si="0"/>
        <v>#DIV/0!</v>
      </c>
      <c r="I32" s="11" t="e">
        <f t="shared" si="1"/>
        <v>#DIV/0!</v>
      </c>
      <c r="J32" s="44"/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 hidden="1">
      <c r="A35" s="45" t="s">
        <v>31</v>
      </c>
      <c r="B35" s="18"/>
      <c r="C35" s="19"/>
      <c r="D35" s="20"/>
      <c r="E35" s="30"/>
      <c r="F35" s="30"/>
      <c r="G35" s="23"/>
      <c r="H35" s="24" t="e">
        <f t="shared" si="0"/>
        <v>#DIV/0!</v>
      </c>
      <c r="I35" s="11" t="e">
        <f t="shared" si="1"/>
        <v>#DIV/0!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78.75" hidden="1">
      <c r="A39" s="45" t="s">
        <v>35</v>
      </c>
      <c r="B39" s="18"/>
      <c r="C39" s="19"/>
      <c r="D39" s="20"/>
      <c r="E39" s="30"/>
      <c r="F39" s="30"/>
      <c r="G39" s="23"/>
      <c r="H39" s="24" t="e">
        <f t="shared" si="0"/>
        <v>#DIV/0!</v>
      </c>
      <c r="I39" s="11" t="e">
        <f t="shared" si="1"/>
        <v>#DIV/0!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52.5" hidden="1">
      <c r="A53" s="45" t="s">
        <v>40</v>
      </c>
      <c r="B53" s="18"/>
      <c r="C53" s="19"/>
      <c r="D53" s="20"/>
      <c r="E53" s="30"/>
      <c r="F53" s="30"/>
      <c r="G53" s="23"/>
      <c r="H53" s="24" t="e">
        <f t="shared" si="0"/>
        <v>#DIV/0!</v>
      </c>
      <c r="I53" s="11" t="e">
        <f t="shared" si="1"/>
        <v>#DIV/0!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 hidden="1">
      <c r="A60" s="45" t="s">
        <v>74</v>
      </c>
      <c r="B60" s="18"/>
      <c r="C60" s="19"/>
      <c r="D60" s="20"/>
      <c r="E60" s="30"/>
      <c r="F60" s="30"/>
      <c r="G60" s="23"/>
      <c r="H60" s="24" t="e">
        <f t="shared" si="0"/>
        <v>#DIV/0!</v>
      </c>
      <c r="I60" s="11" t="e">
        <f t="shared" si="1"/>
        <v>#DIV/0!</v>
      </c>
      <c r="J60" s="44"/>
      <c r="K60" s="44"/>
      <c r="L60" s="26"/>
      <c r="M60" s="27"/>
    </row>
    <row r="61" spans="1:13" ht="26.25" hidden="1">
      <c r="A61" s="45" t="s">
        <v>85</v>
      </c>
      <c r="B61" s="18"/>
      <c r="C61" s="19"/>
      <c r="D61" s="20"/>
      <c r="E61" s="30"/>
      <c r="F61" s="30"/>
      <c r="G61" s="23"/>
      <c r="H61" s="24" t="e">
        <f t="shared" si="0"/>
        <v>#DIV/0!</v>
      </c>
      <c r="I61" s="11" t="e">
        <f t="shared" si="1"/>
        <v>#DIV/0!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 hidden="1">
      <c r="A64" s="45" t="s">
        <v>63</v>
      </c>
      <c r="B64" s="18"/>
      <c r="C64" s="19"/>
      <c r="D64" s="20"/>
      <c r="E64" s="30"/>
      <c r="F64" s="30"/>
      <c r="G64" s="23"/>
      <c r="H64" s="24" t="e">
        <f t="shared" si="0"/>
        <v>#DIV/0!</v>
      </c>
      <c r="I64" s="11" t="e">
        <f t="shared" si="1"/>
        <v>#DIV/0!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781434.0800000001</v>
      </c>
      <c r="C79" s="20">
        <f>C8+C6</f>
        <v>84281.85</v>
      </c>
      <c r="D79" s="20">
        <f>C79/B79*100</f>
        <v>10.785535486243445</v>
      </c>
      <c r="E79" s="20">
        <f>E6+E8</f>
        <v>847226.1</v>
      </c>
      <c r="F79" s="20">
        <f>F6+F8</f>
        <v>185113.40000000002</v>
      </c>
      <c r="G79" s="38">
        <f>G6+G8</f>
        <v>93148.26000000001</v>
      </c>
      <c r="H79" s="48">
        <f>G79/E79*100</f>
        <v>10.994498398951592</v>
      </c>
      <c r="I79" s="48">
        <f>G79/F79*100</f>
        <v>50.31956627667149</v>
      </c>
      <c r="J79" s="20">
        <f>J8+J6</f>
        <v>26890.61</v>
      </c>
      <c r="K79" s="20">
        <f>K8+K6</f>
        <v>26890.61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78" t="s">
        <v>43</v>
      </c>
      <c r="B81" s="78"/>
      <c r="C81" s="78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A81:C81"/>
  </mergeCells>
  <printOptions/>
  <pageMargins left="0" right="0" top="0" bottom="0" header="0.31496062992125984" footer="0.31496062992125984"/>
  <pageSetup fitToHeight="2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6.25">
      <c r="A2" s="59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26.25">
      <c r="A3" s="60" t="s">
        <v>2</v>
      </c>
      <c r="B3" s="63" t="s">
        <v>59</v>
      </c>
      <c r="C3" s="64"/>
      <c r="D3" s="65"/>
      <c r="E3" s="63" t="s">
        <v>88</v>
      </c>
      <c r="F3" s="64"/>
      <c r="G3" s="64"/>
      <c r="H3" s="64"/>
      <c r="I3" s="64"/>
      <c r="J3" s="64"/>
      <c r="K3" s="65"/>
      <c r="L3" s="66" t="s">
        <v>90</v>
      </c>
      <c r="M3" s="67"/>
    </row>
    <row r="4" spans="1:13" ht="26.25">
      <c r="A4" s="61"/>
      <c r="B4" s="70" t="s">
        <v>3</v>
      </c>
      <c r="C4" s="60" t="s">
        <v>4</v>
      </c>
      <c r="D4" s="60" t="s">
        <v>5</v>
      </c>
      <c r="E4" s="70" t="s">
        <v>6</v>
      </c>
      <c r="F4" s="72" t="s">
        <v>57</v>
      </c>
      <c r="G4" s="74" t="s">
        <v>4</v>
      </c>
      <c r="H4" s="76" t="s">
        <v>5</v>
      </c>
      <c r="I4" s="3"/>
      <c r="J4" s="70" t="s">
        <v>95</v>
      </c>
      <c r="K4" s="70" t="s">
        <v>92</v>
      </c>
      <c r="L4" s="68"/>
      <c r="M4" s="69"/>
    </row>
    <row r="5" spans="1:13" ht="105">
      <c r="A5" s="62"/>
      <c r="B5" s="71"/>
      <c r="C5" s="62"/>
      <c r="D5" s="62"/>
      <c r="E5" s="71"/>
      <c r="F5" s="73"/>
      <c r="G5" s="75"/>
      <c r="H5" s="77"/>
      <c r="I5" s="4" t="s">
        <v>58</v>
      </c>
      <c r="J5" s="71"/>
      <c r="K5" s="71"/>
      <c r="L5" s="2" t="s">
        <v>7</v>
      </c>
      <c r="M5" s="2" t="s">
        <v>8</v>
      </c>
    </row>
    <row r="6" spans="1:13" ht="26.25">
      <c r="A6" s="5" t="s">
        <v>9</v>
      </c>
      <c r="B6" s="6">
        <v>293690</v>
      </c>
      <c r="C6" s="6">
        <v>34830.3</v>
      </c>
      <c r="D6" s="7">
        <f>C6/B6*100</f>
        <v>11.859545779563486</v>
      </c>
      <c r="E6" s="6">
        <v>320400.9</v>
      </c>
      <c r="F6" s="8">
        <v>58945</v>
      </c>
      <c r="G6" s="9">
        <v>38712.47</v>
      </c>
      <c r="H6" s="10">
        <f>G6/E6*100</f>
        <v>12.082509755746628</v>
      </c>
      <c r="I6" s="11">
        <f>G6/F6*100</f>
        <v>65.67557892951056</v>
      </c>
      <c r="J6" s="6">
        <v>13960.17</v>
      </c>
      <c r="K6" s="6">
        <v>7937.3</v>
      </c>
      <c r="L6" s="12">
        <f>G6-C6</f>
        <v>3882.1699999999983</v>
      </c>
      <c r="M6" s="12"/>
    </row>
    <row r="7" spans="1:13" ht="26.25">
      <c r="A7" s="13" t="s">
        <v>61</v>
      </c>
      <c r="B7" s="6">
        <v>293690</v>
      </c>
      <c r="C7" s="6">
        <v>30181</v>
      </c>
      <c r="D7" s="7">
        <f>C7/B7*100</f>
        <v>10.27648200483503</v>
      </c>
      <c r="E7" s="6">
        <v>320400.9</v>
      </c>
      <c r="F7" s="8">
        <v>58945</v>
      </c>
      <c r="G7" s="9">
        <v>33507.12</v>
      </c>
      <c r="H7" s="10">
        <f>G7/E7*100</f>
        <v>10.457873245674405</v>
      </c>
      <c r="I7" s="11">
        <f>G7/F7*100</f>
        <v>56.844719653914666</v>
      </c>
      <c r="J7" s="6">
        <v>10476.17</v>
      </c>
      <c r="K7" s="6">
        <v>5979.2</v>
      </c>
      <c r="L7" s="12">
        <f>G7-C7</f>
        <v>3326.1200000000026</v>
      </c>
      <c r="M7" s="12"/>
    </row>
    <row r="8" spans="1:13" ht="26.25">
      <c r="A8" s="13" t="s">
        <v>10</v>
      </c>
      <c r="B8" s="14">
        <v>487754.98</v>
      </c>
      <c r="C8" s="14">
        <v>59353.15</v>
      </c>
      <c r="D8" s="15">
        <f>C8/B8*100</f>
        <v>12.16864049240461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526825.2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126168.40000000002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62805.060000000005</v>
      </c>
      <c r="H8" s="10">
        <f aca="true" t="shared" si="0" ref="H8:H78">G8/E8*100</f>
        <v>11.921422893210122</v>
      </c>
      <c r="I8" s="11">
        <f>G8/F8*100</f>
        <v>49.778756011806436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21299.71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432</v>
      </c>
      <c r="L8" s="12">
        <f>G8-C8</f>
        <v>3451.9100000000035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5721.1</v>
      </c>
      <c r="G9" s="23">
        <v>2860.5</v>
      </c>
      <c r="H9" s="24">
        <f t="shared" si="0"/>
        <v>12.49978151054867</v>
      </c>
      <c r="I9" s="11">
        <f>G9/F9*100</f>
        <v>49.99912604219468</v>
      </c>
      <c r="J9" s="25">
        <v>953.5</v>
      </c>
      <c r="K9" s="25"/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8804.3</v>
      </c>
      <c r="G10" s="23">
        <v>4436.09</v>
      </c>
      <c r="H10" s="24">
        <f t="shared" si="0"/>
        <v>15.115682372664205</v>
      </c>
      <c r="I10" s="11">
        <f>G10/F10*100</f>
        <v>50.3854934520632</v>
      </c>
      <c r="J10" s="25">
        <v>1501.46</v>
      </c>
      <c r="K10" s="25"/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48374.8</v>
      </c>
      <c r="G11" s="23">
        <v>24187.5</v>
      </c>
      <c r="H11" s="24">
        <f t="shared" si="0"/>
        <v>15.000065116561748</v>
      </c>
      <c r="I11" s="11">
        <f aca="true" t="shared" si="1" ref="I11:I78">G11/F11*100</f>
        <v>50.000206719200904</v>
      </c>
      <c r="J11" s="25">
        <v>8062.5</v>
      </c>
      <c r="K11" s="25"/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398.3</v>
      </c>
      <c r="G12" s="23">
        <v>164.76</v>
      </c>
      <c r="H12" s="32">
        <f t="shared" si="0"/>
        <v>12.410364567640855</v>
      </c>
      <c r="I12" s="11">
        <f t="shared" si="1"/>
        <v>41.365804669846845</v>
      </c>
      <c r="J12" s="33">
        <v>32.16</v>
      </c>
      <c r="K12" s="33"/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43369.2</v>
      </c>
      <c r="G13" s="23">
        <v>21684.6</v>
      </c>
      <c r="H13" s="32">
        <f t="shared" si="0"/>
        <v>9.99999538843447</v>
      </c>
      <c r="I13" s="11">
        <f t="shared" si="1"/>
        <v>50</v>
      </c>
      <c r="J13" s="33">
        <v>7228.2</v>
      </c>
      <c r="K13" s="33"/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15978.6</v>
      </c>
      <c r="G14" s="23">
        <v>7989.3</v>
      </c>
      <c r="H14" s="24">
        <f t="shared" si="0"/>
        <v>10</v>
      </c>
      <c r="I14" s="11">
        <f t="shared" si="1"/>
        <v>50</v>
      </c>
      <c r="J14" s="25">
        <v>2663.1</v>
      </c>
      <c r="K14" s="25"/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352.2</v>
      </c>
      <c r="G15" s="23">
        <v>94.2</v>
      </c>
      <c r="H15" s="24">
        <f t="shared" si="0"/>
        <v>6.686541737649064</v>
      </c>
      <c r="I15" s="11">
        <f t="shared" si="1"/>
        <v>26.746166950596255</v>
      </c>
      <c r="J15" s="25">
        <v>94.2</v>
      </c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143.1</v>
      </c>
      <c r="G16" s="23">
        <v>71.5</v>
      </c>
      <c r="H16" s="32">
        <f t="shared" si="0"/>
        <v>9.993011879804332</v>
      </c>
      <c r="I16" s="11">
        <f t="shared" si="1"/>
        <v>49.96505939902167</v>
      </c>
      <c r="J16" s="23">
        <v>23.8</v>
      </c>
      <c r="K16" s="23"/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72.7</v>
      </c>
      <c r="G17" s="23">
        <v>36.33</v>
      </c>
      <c r="H17" s="24">
        <f t="shared" si="0"/>
        <v>9.994497936726273</v>
      </c>
      <c r="I17" s="11">
        <f t="shared" si="1"/>
        <v>49.97248968363135</v>
      </c>
      <c r="J17" s="23">
        <v>12.11</v>
      </c>
      <c r="K17" s="23"/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68.3</v>
      </c>
      <c r="G18" s="23">
        <v>22.76</v>
      </c>
      <c r="H18" s="24">
        <f t="shared" si="0"/>
        <v>6.666666666666668</v>
      </c>
      <c r="I18" s="39">
        <f t="shared" si="1"/>
        <v>33.32357247437775</v>
      </c>
      <c r="J18" s="40">
        <v>22.76</v>
      </c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127.9</v>
      </c>
      <c r="G19" s="23">
        <v>63.94</v>
      </c>
      <c r="H19" s="24">
        <f t="shared" si="0"/>
        <v>12.493161391168425</v>
      </c>
      <c r="I19" s="11">
        <f t="shared" si="1"/>
        <v>49.99218139171227</v>
      </c>
      <c r="J19" s="25">
        <v>21.32</v>
      </c>
      <c r="K19" s="25"/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68.3</v>
      </c>
      <c r="G20" s="23">
        <v>42.66</v>
      </c>
      <c r="H20" s="32">
        <f t="shared" si="0"/>
        <v>12.495606326889279</v>
      </c>
      <c r="I20" s="11">
        <f t="shared" si="1"/>
        <v>62.4597364568082</v>
      </c>
      <c r="J20" s="33">
        <v>14.22</v>
      </c>
      <c r="K20" s="33"/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432</v>
      </c>
      <c r="G21" s="23">
        <v>432</v>
      </c>
      <c r="H21" s="24">
        <f t="shared" si="0"/>
        <v>24.99855332446039</v>
      </c>
      <c r="I21" s="11">
        <f t="shared" si="1"/>
        <v>100</v>
      </c>
      <c r="J21" s="43">
        <v>432</v>
      </c>
      <c r="K21" s="43">
        <v>432</v>
      </c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1195</v>
      </c>
      <c r="G22" s="23">
        <v>597.54</v>
      </c>
      <c r="H22" s="24">
        <f t="shared" si="0"/>
        <v>12.500313794401908</v>
      </c>
      <c r="I22" s="11">
        <f t="shared" si="1"/>
        <v>50.00334728033472</v>
      </c>
      <c r="J22" s="43">
        <v>199.18</v>
      </c>
      <c r="K22" s="43"/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235.1</v>
      </c>
      <c r="G23" s="23">
        <v>117.6</v>
      </c>
      <c r="H23" s="32">
        <f t="shared" si="0"/>
        <v>12.503987240829344</v>
      </c>
      <c r="I23" s="11">
        <f t="shared" si="1"/>
        <v>50.02126754572522</v>
      </c>
      <c r="J23" s="33">
        <v>39.2</v>
      </c>
      <c r="K23" s="33"/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9.9</v>
      </c>
      <c r="G24" s="23">
        <v>3.28</v>
      </c>
      <c r="H24" s="24">
        <f t="shared" si="0"/>
        <v>6.653144016227181</v>
      </c>
      <c r="I24" s="11">
        <f t="shared" si="1"/>
        <v>33.13131313131313</v>
      </c>
      <c r="J24" s="25"/>
      <c r="K24" s="25"/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785.6</v>
      </c>
      <c r="G27" s="23"/>
      <c r="H27" s="24">
        <f t="shared" si="0"/>
        <v>0</v>
      </c>
      <c r="I27" s="11">
        <f t="shared" si="1"/>
        <v>0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28.9</v>
      </c>
      <c r="G28" s="23"/>
      <c r="H28" s="24">
        <f t="shared" si="0"/>
        <v>0</v>
      </c>
      <c r="I28" s="11">
        <f t="shared" si="1"/>
        <v>0</v>
      </c>
      <c r="J28" s="44"/>
      <c r="K28" s="44"/>
      <c r="L28" s="26"/>
      <c r="M28" s="27"/>
    </row>
    <row r="29" spans="1:13" ht="26.25" hidden="1">
      <c r="A29" s="28" t="s">
        <v>28</v>
      </c>
      <c r="B29" s="18"/>
      <c r="C29" s="19"/>
      <c r="D29" s="20"/>
      <c r="E29" s="30"/>
      <c r="F29" s="30"/>
      <c r="G29" s="23"/>
      <c r="H29" s="24" t="e">
        <f t="shared" si="0"/>
        <v>#DIV/0!</v>
      </c>
      <c r="I29" s="11" t="e">
        <f t="shared" si="1"/>
        <v>#DIV/0!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 hidden="1">
      <c r="A32" s="45" t="s">
        <v>29</v>
      </c>
      <c r="B32" s="18"/>
      <c r="C32" s="19"/>
      <c r="D32" s="20"/>
      <c r="E32" s="30"/>
      <c r="F32" s="30"/>
      <c r="G32" s="23"/>
      <c r="H32" s="24" t="e">
        <f t="shared" si="0"/>
        <v>#DIV/0!</v>
      </c>
      <c r="I32" s="11" t="e">
        <f t="shared" si="1"/>
        <v>#DIV/0!</v>
      </c>
      <c r="J32" s="44"/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 hidden="1">
      <c r="A35" s="45" t="s">
        <v>31</v>
      </c>
      <c r="B35" s="18"/>
      <c r="C35" s="19"/>
      <c r="D35" s="20"/>
      <c r="E35" s="30"/>
      <c r="F35" s="30"/>
      <c r="G35" s="23"/>
      <c r="H35" s="24" t="e">
        <f t="shared" si="0"/>
        <v>#DIV/0!</v>
      </c>
      <c r="I35" s="11" t="e">
        <f t="shared" si="1"/>
        <v>#DIV/0!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78.75" hidden="1">
      <c r="A39" s="45" t="s">
        <v>35</v>
      </c>
      <c r="B39" s="18"/>
      <c r="C39" s="19"/>
      <c r="D39" s="20"/>
      <c r="E39" s="30"/>
      <c r="F39" s="30"/>
      <c r="G39" s="23"/>
      <c r="H39" s="24" t="e">
        <f t="shared" si="0"/>
        <v>#DIV/0!</v>
      </c>
      <c r="I39" s="11" t="e">
        <f t="shared" si="1"/>
        <v>#DIV/0!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52.5" hidden="1">
      <c r="A53" s="45" t="s">
        <v>40</v>
      </c>
      <c r="B53" s="18"/>
      <c r="C53" s="19"/>
      <c r="D53" s="20"/>
      <c r="E53" s="30"/>
      <c r="F53" s="30"/>
      <c r="G53" s="23"/>
      <c r="H53" s="24" t="e">
        <f t="shared" si="0"/>
        <v>#DIV/0!</v>
      </c>
      <c r="I53" s="11" t="e">
        <f t="shared" si="1"/>
        <v>#DIV/0!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 hidden="1">
      <c r="A60" s="45" t="s">
        <v>74</v>
      </c>
      <c r="B60" s="18"/>
      <c r="C60" s="19"/>
      <c r="D60" s="20"/>
      <c r="E60" s="30"/>
      <c r="F60" s="30"/>
      <c r="G60" s="23"/>
      <c r="H60" s="24" t="e">
        <f t="shared" si="0"/>
        <v>#DIV/0!</v>
      </c>
      <c r="I60" s="11" t="e">
        <f t="shared" si="1"/>
        <v>#DIV/0!</v>
      </c>
      <c r="J60" s="44"/>
      <c r="K60" s="44"/>
      <c r="L60" s="26"/>
      <c r="M60" s="27"/>
    </row>
    <row r="61" spans="1:13" ht="26.25" hidden="1">
      <c r="A61" s="45" t="s">
        <v>85</v>
      </c>
      <c r="B61" s="18"/>
      <c r="C61" s="19"/>
      <c r="D61" s="20"/>
      <c r="E61" s="30"/>
      <c r="F61" s="30"/>
      <c r="G61" s="23"/>
      <c r="H61" s="24" t="e">
        <f t="shared" si="0"/>
        <v>#DIV/0!</v>
      </c>
      <c r="I61" s="11" t="e">
        <f t="shared" si="1"/>
        <v>#DIV/0!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 hidden="1">
      <c r="A64" s="45" t="s">
        <v>63</v>
      </c>
      <c r="B64" s="18"/>
      <c r="C64" s="19"/>
      <c r="D64" s="20"/>
      <c r="E64" s="30"/>
      <c r="F64" s="30"/>
      <c r="G64" s="23"/>
      <c r="H64" s="24" t="e">
        <f t="shared" si="0"/>
        <v>#DIV/0!</v>
      </c>
      <c r="I64" s="11" t="e">
        <f t="shared" si="1"/>
        <v>#DIV/0!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781444.98</v>
      </c>
      <c r="C79" s="20">
        <f>C8+C6</f>
        <v>94183.45000000001</v>
      </c>
      <c r="D79" s="20">
        <f>C79/B79*100</f>
        <v>12.052473611129988</v>
      </c>
      <c r="E79" s="20">
        <f>E6+E8</f>
        <v>847226.1</v>
      </c>
      <c r="F79" s="20">
        <f>F6+F8</f>
        <v>185113.40000000002</v>
      </c>
      <c r="G79" s="38">
        <f>G6+G8</f>
        <v>101517.53</v>
      </c>
      <c r="H79" s="48">
        <f>G79/E79*100</f>
        <v>11.982342139837288</v>
      </c>
      <c r="I79" s="48">
        <f>G79/F79*100</f>
        <v>54.84072465850661</v>
      </c>
      <c r="J79" s="20">
        <f>J8+J6</f>
        <v>35259.88</v>
      </c>
      <c r="K79" s="20">
        <f>K8+K6</f>
        <v>8369.3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78" t="s">
        <v>43</v>
      </c>
      <c r="B81" s="78"/>
      <c r="C81" s="78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A81:C81"/>
  </mergeCells>
  <printOptions/>
  <pageMargins left="0" right="0" top="0.7480314960629921" bottom="0" header="0.31496062992125984" footer="0.31496062992125984"/>
  <pageSetup fitToHeight="2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7">
      <selection activeCell="G12" sqref="G12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6.25">
      <c r="A2" s="59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26.25">
      <c r="A3" s="60" t="s">
        <v>2</v>
      </c>
      <c r="B3" s="63" t="s">
        <v>59</v>
      </c>
      <c r="C3" s="64"/>
      <c r="D3" s="65"/>
      <c r="E3" s="63" t="s">
        <v>88</v>
      </c>
      <c r="F3" s="64"/>
      <c r="G3" s="64"/>
      <c r="H3" s="64"/>
      <c r="I3" s="64"/>
      <c r="J3" s="64"/>
      <c r="K3" s="65"/>
      <c r="L3" s="66" t="s">
        <v>90</v>
      </c>
      <c r="M3" s="67"/>
    </row>
    <row r="4" spans="1:13" ht="26.25">
      <c r="A4" s="61"/>
      <c r="B4" s="70" t="s">
        <v>3</v>
      </c>
      <c r="C4" s="60" t="s">
        <v>4</v>
      </c>
      <c r="D4" s="60" t="s">
        <v>5</v>
      </c>
      <c r="E4" s="70" t="s">
        <v>6</v>
      </c>
      <c r="F4" s="72" t="s">
        <v>57</v>
      </c>
      <c r="G4" s="74" t="s">
        <v>4</v>
      </c>
      <c r="H4" s="76" t="s">
        <v>5</v>
      </c>
      <c r="I4" s="3"/>
      <c r="J4" s="70" t="s">
        <v>95</v>
      </c>
      <c r="K4" s="70" t="s">
        <v>92</v>
      </c>
      <c r="L4" s="68"/>
      <c r="M4" s="69"/>
    </row>
    <row r="5" spans="1:13" ht="105">
      <c r="A5" s="62"/>
      <c r="B5" s="71"/>
      <c r="C5" s="62"/>
      <c r="D5" s="62"/>
      <c r="E5" s="71"/>
      <c r="F5" s="73"/>
      <c r="G5" s="75"/>
      <c r="H5" s="77"/>
      <c r="I5" s="4" t="s">
        <v>58</v>
      </c>
      <c r="J5" s="71"/>
      <c r="K5" s="71"/>
      <c r="L5" s="2" t="s">
        <v>7</v>
      </c>
      <c r="M5" s="2" t="s">
        <v>8</v>
      </c>
    </row>
    <row r="6" spans="1:13" ht="26.25">
      <c r="A6" s="5" t="s">
        <v>9</v>
      </c>
      <c r="B6" s="6">
        <v>293690</v>
      </c>
      <c r="C6" s="6">
        <v>40918.7</v>
      </c>
      <c r="D6" s="7">
        <f>C6/B6*100</f>
        <v>13.932616023698458</v>
      </c>
      <c r="E6" s="6">
        <v>320400.9</v>
      </c>
      <c r="F6" s="8">
        <v>58945</v>
      </c>
      <c r="G6" s="9">
        <v>44872.06</v>
      </c>
      <c r="H6" s="10">
        <f>G6/E6*100</f>
        <v>14.0049731445823</v>
      </c>
      <c r="I6" s="11">
        <f>G6/F6*100</f>
        <v>76.12530324879124</v>
      </c>
      <c r="J6" s="6">
        <v>20119.76</v>
      </c>
      <c r="K6" s="6">
        <v>6159.59</v>
      </c>
      <c r="L6" s="12">
        <f>G6-C6</f>
        <v>3953.3600000000006</v>
      </c>
      <c r="M6" s="12"/>
    </row>
    <row r="7" spans="1:13" ht="26.25">
      <c r="A7" s="13" t="s">
        <v>61</v>
      </c>
      <c r="B7" s="6">
        <v>293690</v>
      </c>
      <c r="C7" s="6">
        <v>34819.7</v>
      </c>
      <c r="D7" s="7">
        <f>C7/B7*100</f>
        <v>11.855936531717115</v>
      </c>
      <c r="E7" s="6">
        <v>320400.9</v>
      </c>
      <c r="F7" s="8">
        <v>58945</v>
      </c>
      <c r="G7" s="9">
        <v>38309.8</v>
      </c>
      <c r="H7" s="10">
        <f>G7/E7*100</f>
        <v>11.956832830369702</v>
      </c>
      <c r="I7" s="11">
        <f>G7/F7*100</f>
        <v>64.99245058953262</v>
      </c>
      <c r="J7" s="6">
        <v>15278.85</v>
      </c>
      <c r="K7" s="6">
        <v>4802.68</v>
      </c>
      <c r="L7" s="12">
        <f>G7-C7</f>
        <v>3490.100000000006</v>
      </c>
      <c r="M7" s="12"/>
    </row>
    <row r="8" spans="1:13" ht="26.25">
      <c r="A8" s="13" t="s">
        <v>10</v>
      </c>
      <c r="B8" s="14">
        <v>487754.98</v>
      </c>
      <c r="C8" s="14">
        <v>71431.75</v>
      </c>
      <c r="D8" s="15">
        <f>C8/B8*100</f>
        <v>14.645006802390824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526825.2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126168.40000000002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85349.8</v>
      </c>
      <c r="H8" s="10">
        <f aca="true" t="shared" si="0" ref="H8:H78">G8/E8*100</f>
        <v>16.200781587517078</v>
      </c>
      <c r="I8" s="11">
        <f>G8/F8*100</f>
        <v>67.64752505381695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41764.89000000001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20465.179999999997</v>
      </c>
      <c r="L8" s="12">
        <f>G8-C8</f>
        <v>13918.050000000003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5721.1</v>
      </c>
      <c r="G9" s="23">
        <v>3814</v>
      </c>
      <c r="H9" s="24">
        <f t="shared" si="0"/>
        <v>16.666375347398226</v>
      </c>
      <c r="I9" s="11">
        <f>G9/F9*100</f>
        <v>66.6655013895929</v>
      </c>
      <c r="J9" s="25">
        <v>1907</v>
      </c>
      <c r="K9" s="25">
        <v>953.5</v>
      </c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8804.3</v>
      </c>
      <c r="G10" s="23">
        <v>5903.42</v>
      </c>
      <c r="H10" s="24">
        <f t="shared" si="0"/>
        <v>20.115512000981344</v>
      </c>
      <c r="I10" s="11">
        <f>G10/F10*100</f>
        <v>67.05155435412242</v>
      </c>
      <c r="J10" s="25">
        <v>2968.79</v>
      </c>
      <c r="K10" s="25">
        <v>1467.33</v>
      </c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48374.8</v>
      </c>
      <c r="G11" s="23">
        <v>32250</v>
      </c>
      <c r="H11" s="24">
        <f t="shared" si="0"/>
        <v>20.00008682208233</v>
      </c>
      <c r="I11" s="11">
        <f aca="true" t="shared" si="1" ref="I11:I78">G11/F11*100</f>
        <v>66.66694229226788</v>
      </c>
      <c r="J11" s="25">
        <v>16125</v>
      </c>
      <c r="K11" s="25">
        <v>8062.5</v>
      </c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398.3</v>
      </c>
      <c r="G12" s="23">
        <v>2310.6</v>
      </c>
      <c r="H12" s="32">
        <f t="shared" si="0"/>
        <v>174.04338656221753</v>
      </c>
      <c r="I12" s="11">
        <f t="shared" si="1"/>
        <v>580.1154908360533</v>
      </c>
      <c r="J12" s="33">
        <v>98.46</v>
      </c>
      <c r="K12" s="33">
        <v>66.3</v>
      </c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43369.2</v>
      </c>
      <c r="G13" s="23">
        <v>28912.82</v>
      </c>
      <c r="H13" s="32">
        <f t="shared" si="0"/>
        <v>13.333336407710354</v>
      </c>
      <c r="I13" s="11">
        <f t="shared" si="1"/>
        <v>66.66671278234323</v>
      </c>
      <c r="J13" s="33">
        <v>14456.4</v>
      </c>
      <c r="K13" s="33">
        <v>7228.2</v>
      </c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15978.6</v>
      </c>
      <c r="G14" s="23">
        <v>10589.63</v>
      </c>
      <c r="H14" s="24">
        <f t="shared" si="0"/>
        <v>13.25476574918954</v>
      </c>
      <c r="I14" s="11">
        <f t="shared" si="1"/>
        <v>66.2738287459477</v>
      </c>
      <c r="J14" s="25">
        <v>5263.43</v>
      </c>
      <c r="K14" s="25">
        <v>2600.33</v>
      </c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352.2</v>
      </c>
      <c r="G15" s="23">
        <v>94.2</v>
      </c>
      <c r="H15" s="24">
        <f t="shared" si="0"/>
        <v>6.686541737649064</v>
      </c>
      <c r="I15" s="11">
        <f t="shared" si="1"/>
        <v>26.746166950596255</v>
      </c>
      <c r="J15" s="25">
        <v>94.2</v>
      </c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143.1</v>
      </c>
      <c r="G16" s="23">
        <v>71.5</v>
      </c>
      <c r="H16" s="32">
        <f t="shared" si="0"/>
        <v>9.993011879804332</v>
      </c>
      <c r="I16" s="11">
        <f t="shared" si="1"/>
        <v>49.96505939902167</v>
      </c>
      <c r="J16" s="23">
        <v>23.8</v>
      </c>
      <c r="K16" s="23"/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72.7</v>
      </c>
      <c r="G17" s="23">
        <v>36.33</v>
      </c>
      <c r="H17" s="24">
        <f t="shared" si="0"/>
        <v>9.994497936726273</v>
      </c>
      <c r="I17" s="11">
        <f t="shared" si="1"/>
        <v>49.97248968363135</v>
      </c>
      <c r="J17" s="23">
        <v>12.11</v>
      </c>
      <c r="K17" s="23"/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68.3</v>
      </c>
      <c r="G18" s="23">
        <v>22.76</v>
      </c>
      <c r="H18" s="24">
        <f t="shared" si="0"/>
        <v>6.666666666666668</v>
      </c>
      <c r="I18" s="39">
        <f t="shared" si="1"/>
        <v>33.32357247437775</v>
      </c>
      <c r="J18" s="40">
        <v>22.76</v>
      </c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127.9</v>
      </c>
      <c r="G19" s="23">
        <v>63.94</v>
      </c>
      <c r="H19" s="24">
        <f t="shared" si="0"/>
        <v>12.493161391168425</v>
      </c>
      <c r="I19" s="11">
        <f t="shared" si="1"/>
        <v>49.99218139171227</v>
      </c>
      <c r="J19" s="25">
        <v>21.32</v>
      </c>
      <c r="K19" s="25"/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68.3</v>
      </c>
      <c r="G20" s="23">
        <v>42.66</v>
      </c>
      <c r="H20" s="32">
        <f t="shared" si="0"/>
        <v>12.495606326889279</v>
      </c>
      <c r="I20" s="11">
        <f t="shared" si="1"/>
        <v>62.4597364568082</v>
      </c>
      <c r="J20" s="33">
        <v>14.22</v>
      </c>
      <c r="K20" s="33"/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432</v>
      </c>
      <c r="G21" s="23">
        <v>432</v>
      </c>
      <c r="H21" s="24">
        <f t="shared" si="0"/>
        <v>24.99855332446039</v>
      </c>
      <c r="I21" s="11">
        <f t="shared" si="1"/>
        <v>100</v>
      </c>
      <c r="J21" s="43">
        <v>432</v>
      </c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1195</v>
      </c>
      <c r="G22" s="23">
        <v>645.36</v>
      </c>
      <c r="H22" s="24">
        <f t="shared" si="0"/>
        <v>13.5006903476842</v>
      </c>
      <c r="I22" s="11">
        <f t="shared" si="1"/>
        <v>54.00502092050209</v>
      </c>
      <c r="J22" s="43">
        <v>247</v>
      </c>
      <c r="K22" s="43">
        <v>47.82</v>
      </c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235.1</v>
      </c>
      <c r="G23" s="23">
        <v>156.8</v>
      </c>
      <c r="H23" s="32">
        <f t="shared" si="0"/>
        <v>16.671982987772463</v>
      </c>
      <c r="I23" s="11">
        <f t="shared" si="1"/>
        <v>66.6950233943003</v>
      </c>
      <c r="J23" s="33">
        <v>78.4</v>
      </c>
      <c r="K23" s="33">
        <v>39.2</v>
      </c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9.9</v>
      </c>
      <c r="G24" s="23">
        <v>3.28</v>
      </c>
      <c r="H24" s="24">
        <f t="shared" si="0"/>
        <v>6.653144016227181</v>
      </c>
      <c r="I24" s="11">
        <f t="shared" si="1"/>
        <v>33.13131313131313</v>
      </c>
      <c r="J24" s="25"/>
      <c r="K24" s="25"/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785.6</v>
      </c>
      <c r="G27" s="23"/>
      <c r="H27" s="24">
        <f t="shared" si="0"/>
        <v>0</v>
      </c>
      <c r="I27" s="11">
        <f t="shared" si="1"/>
        <v>0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28.9</v>
      </c>
      <c r="G28" s="23"/>
      <c r="H28" s="24">
        <f t="shared" si="0"/>
        <v>0</v>
      </c>
      <c r="I28" s="11">
        <f t="shared" si="1"/>
        <v>0</v>
      </c>
      <c r="J28" s="44"/>
      <c r="K28" s="44"/>
      <c r="L28" s="26"/>
      <c r="M28" s="27"/>
    </row>
    <row r="29" spans="1:13" ht="26.25" hidden="1">
      <c r="A29" s="28" t="s">
        <v>28</v>
      </c>
      <c r="B29" s="18"/>
      <c r="C29" s="19"/>
      <c r="D29" s="20"/>
      <c r="E29" s="30"/>
      <c r="F29" s="30"/>
      <c r="G29" s="23"/>
      <c r="H29" s="24" t="e">
        <f t="shared" si="0"/>
        <v>#DIV/0!</v>
      </c>
      <c r="I29" s="11" t="e">
        <f t="shared" si="1"/>
        <v>#DIV/0!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 hidden="1">
      <c r="A32" s="45" t="s">
        <v>29</v>
      </c>
      <c r="B32" s="18"/>
      <c r="C32" s="19"/>
      <c r="D32" s="20"/>
      <c r="E32" s="30"/>
      <c r="F32" s="30"/>
      <c r="G32" s="23"/>
      <c r="H32" s="24" t="e">
        <f t="shared" si="0"/>
        <v>#DIV/0!</v>
      </c>
      <c r="I32" s="11" t="e">
        <f t="shared" si="1"/>
        <v>#DIV/0!</v>
      </c>
      <c r="J32" s="44"/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 hidden="1">
      <c r="A35" s="45" t="s">
        <v>31</v>
      </c>
      <c r="B35" s="18"/>
      <c r="C35" s="19"/>
      <c r="D35" s="20"/>
      <c r="E35" s="30"/>
      <c r="F35" s="30"/>
      <c r="G35" s="23"/>
      <c r="H35" s="24" t="e">
        <f t="shared" si="0"/>
        <v>#DIV/0!</v>
      </c>
      <c r="I35" s="11" t="e">
        <f t="shared" si="1"/>
        <v>#DIV/0!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78.75" hidden="1">
      <c r="A39" s="45" t="s">
        <v>35</v>
      </c>
      <c r="B39" s="18"/>
      <c r="C39" s="19"/>
      <c r="D39" s="20"/>
      <c r="E39" s="30"/>
      <c r="F39" s="30"/>
      <c r="G39" s="23"/>
      <c r="H39" s="24" t="e">
        <f t="shared" si="0"/>
        <v>#DIV/0!</v>
      </c>
      <c r="I39" s="11" t="e">
        <f t="shared" si="1"/>
        <v>#DIV/0!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52.5" hidden="1">
      <c r="A53" s="45" t="s">
        <v>40</v>
      </c>
      <c r="B53" s="18"/>
      <c r="C53" s="19"/>
      <c r="D53" s="20"/>
      <c r="E53" s="30"/>
      <c r="F53" s="30"/>
      <c r="G53" s="23"/>
      <c r="H53" s="24" t="e">
        <f t="shared" si="0"/>
        <v>#DIV/0!</v>
      </c>
      <c r="I53" s="11" t="e">
        <f t="shared" si="1"/>
        <v>#DIV/0!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 hidden="1">
      <c r="A60" s="45" t="s">
        <v>74</v>
      </c>
      <c r="B60" s="18"/>
      <c r="C60" s="19"/>
      <c r="D60" s="20"/>
      <c r="E60" s="30"/>
      <c r="F60" s="30"/>
      <c r="G60" s="23"/>
      <c r="H60" s="24" t="e">
        <f t="shared" si="0"/>
        <v>#DIV/0!</v>
      </c>
      <c r="I60" s="11" t="e">
        <f t="shared" si="1"/>
        <v>#DIV/0!</v>
      </c>
      <c r="J60" s="44"/>
      <c r="K60" s="44"/>
      <c r="L60" s="26"/>
      <c r="M60" s="27"/>
    </row>
    <row r="61" spans="1:13" ht="26.25" hidden="1">
      <c r="A61" s="45" t="s">
        <v>85</v>
      </c>
      <c r="B61" s="18"/>
      <c r="C61" s="19"/>
      <c r="D61" s="20"/>
      <c r="E61" s="30"/>
      <c r="F61" s="30"/>
      <c r="G61" s="23"/>
      <c r="H61" s="24" t="e">
        <f t="shared" si="0"/>
        <v>#DIV/0!</v>
      </c>
      <c r="I61" s="11" t="e">
        <f t="shared" si="1"/>
        <v>#DIV/0!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 hidden="1">
      <c r="A64" s="45" t="s">
        <v>63</v>
      </c>
      <c r="B64" s="18"/>
      <c r="C64" s="19"/>
      <c r="D64" s="20"/>
      <c r="E64" s="30"/>
      <c r="F64" s="30"/>
      <c r="G64" s="23"/>
      <c r="H64" s="24" t="e">
        <f t="shared" si="0"/>
        <v>#DIV/0!</v>
      </c>
      <c r="I64" s="11" t="e">
        <f t="shared" si="1"/>
        <v>#DIV/0!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781444.98</v>
      </c>
      <c r="C79" s="20">
        <f>C8+C6</f>
        <v>112350.45</v>
      </c>
      <c r="D79" s="20">
        <f>C79/B79*100</f>
        <v>14.377269401615452</v>
      </c>
      <c r="E79" s="20">
        <f>E6+E8</f>
        <v>847226.1</v>
      </c>
      <c r="F79" s="20">
        <f>F6+F8</f>
        <v>185113.40000000002</v>
      </c>
      <c r="G79" s="38">
        <f>G6+G8</f>
        <v>130221.86</v>
      </c>
      <c r="H79" s="48">
        <f>G79/E79*100</f>
        <v>15.370378698201106</v>
      </c>
      <c r="I79" s="48">
        <f>G79/F79*100</f>
        <v>70.34707373966444</v>
      </c>
      <c r="J79" s="20">
        <f>J8+J6</f>
        <v>61884.65000000001</v>
      </c>
      <c r="K79" s="20">
        <f>K8+K6</f>
        <v>26624.769999999997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78" t="s">
        <v>43</v>
      </c>
      <c r="B81" s="78"/>
      <c r="C81" s="78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A81:C81"/>
  </mergeCells>
  <printOptions/>
  <pageMargins left="0" right="0" top="0" bottom="0" header="0.31496062992125984" footer="0.31496062992125984"/>
  <pageSetup fitToHeight="0" fitToWidth="1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6.25">
      <c r="A2" s="59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26.25">
      <c r="A3" s="60" t="s">
        <v>2</v>
      </c>
      <c r="B3" s="63" t="s">
        <v>59</v>
      </c>
      <c r="C3" s="64"/>
      <c r="D3" s="65"/>
      <c r="E3" s="63" t="s">
        <v>88</v>
      </c>
      <c r="F3" s="64"/>
      <c r="G3" s="64"/>
      <c r="H3" s="64"/>
      <c r="I3" s="64"/>
      <c r="J3" s="64"/>
      <c r="K3" s="65"/>
      <c r="L3" s="66" t="s">
        <v>90</v>
      </c>
      <c r="M3" s="67"/>
    </row>
    <row r="4" spans="1:13" ht="26.25">
      <c r="A4" s="61"/>
      <c r="B4" s="70" t="s">
        <v>3</v>
      </c>
      <c r="C4" s="60" t="s">
        <v>4</v>
      </c>
      <c r="D4" s="60" t="s">
        <v>5</v>
      </c>
      <c r="E4" s="70" t="s">
        <v>6</v>
      </c>
      <c r="F4" s="72" t="s">
        <v>57</v>
      </c>
      <c r="G4" s="74" t="s">
        <v>4</v>
      </c>
      <c r="H4" s="76" t="s">
        <v>5</v>
      </c>
      <c r="I4" s="3"/>
      <c r="J4" s="70" t="s">
        <v>95</v>
      </c>
      <c r="K4" s="70" t="s">
        <v>92</v>
      </c>
      <c r="L4" s="68"/>
      <c r="M4" s="69"/>
    </row>
    <row r="5" spans="1:13" ht="105">
      <c r="A5" s="62"/>
      <c r="B5" s="71"/>
      <c r="C5" s="62"/>
      <c r="D5" s="62"/>
      <c r="E5" s="71"/>
      <c r="F5" s="73"/>
      <c r="G5" s="75"/>
      <c r="H5" s="77"/>
      <c r="I5" s="4" t="s">
        <v>58</v>
      </c>
      <c r="J5" s="71"/>
      <c r="K5" s="71"/>
      <c r="L5" s="2" t="s">
        <v>7</v>
      </c>
      <c r="M5" s="2" t="s">
        <v>8</v>
      </c>
    </row>
    <row r="6" spans="1:13" ht="26.25">
      <c r="A6" s="5" t="s">
        <v>9</v>
      </c>
      <c r="B6" s="6">
        <v>293690</v>
      </c>
      <c r="C6" s="6">
        <v>50073.8</v>
      </c>
      <c r="D6" s="7">
        <f>C6/B6*100</f>
        <v>17.049882529197454</v>
      </c>
      <c r="E6" s="6">
        <v>320400.9</v>
      </c>
      <c r="F6" s="8">
        <v>58945</v>
      </c>
      <c r="G6" s="9">
        <v>53978</v>
      </c>
      <c r="H6" s="10">
        <f>G6/E6*100</f>
        <v>16.847018844204246</v>
      </c>
      <c r="I6" s="11">
        <f>G6/F6*100</f>
        <v>91.57350072101111</v>
      </c>
      <c r="J6" s="6">
        <v>29225.7</v>
      </c>
      <c r="K6" s="6">
        <v>9105.3</v>
      </c>
      <c r="L6" s="12">
        <f>G6-C6</f>
        <v>3904.199999999997</v>
      </c>
      <c r="M6" s="12"/>
    </row>
    <row r="7" spans="1:13" ht="26.25">
      <c r="A7" s="13" t="s">
        <v>61</v>
      </c>
      <c r="B7" s="6">
        <v>293690</v>
      </c>
      <c r="C7" s="6">
        <v>43151.9</v>
      </c>
      <c r="D7" s="7">
        <f>C7/B7*100</f>
        <v>14.693009636010759</v>
      </c>
      <c r="E7" s="6">
        <v>320400.9</v>
      </c>
      <c r="F7" s="8">
        <v>58945</v>
      </c>
      <c r="G7" s="9">
        <v>46297.8</v>
      </c>
      <c r="H7" s="10">
        <f>G7/E7*100</f>
        <v>14.449959410226377</v>
      </c>
      <c r="I7" s="11">
        <f>G7/F7*100</f>
        <v>78.54406650267198</v>
      </c>
      <c r="J7" s="6">
        <v>23266.8</v>
      </c>
      <c r="K7" s="6">
        <v>7987.4</v>
      </c>
      <c r="L7" s="12">
        <f>G7-C7</f>
        <v>3145.9000000000015</v>
      </c>
      <c r="M7" s="12"/>
    </row>
    <row r="8" spans="1:13" ht="26.25">
      <c r="A8" s="13" t="s">
        <v>10</v>
      </c>
      <c r="B8" s="14">
        <v>487754.98</v>
      </c>
      <c r="C8" s="14">
        <v>71514.17</v>
      </c>
      <c r="D8" s="15">
        <f>C8/B8*100</f>
        <v>14.6619046308866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526825.2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126168.50000000003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86187.16000000002</v>
      </c>
      <c r="H8" s="10">
        <f aca="true" t="shared" si="0" ref="H8:H78">G8/E8*100</f>
        <v>16.359726148255632</v>
      </c>
      <c r="I8" s="11">
        <f>G8/F8*100</f>
        <v>68.31115532006801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42602.25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837.36</v>
      </c>
      <c r="L8" s="12">
        <f>G8-C8</f>
        <v>14672.99000000002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5721.1</v>
      </c>
      <c r="G9" s="23">
        <v>3814</v>
      </c>
      <c r="H9" s="24">
        <f t="shared" si="0"/>
        <v>16.666375347398226</v>
      </c>
      <c r="I9" s="11">
        <f>G9/F9*100</f>
        <v>66.6655013895929</v>
      </c>
      <c r="J9" s="25">
        <v>1907</v>
      </c>
      <c r="K9" s="25"/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8804.3</v>
      </c>
      <c r="G10" s="23">
        <v>5903.42</v>
      </c>
      <c r="H10" s="24">
        <f t="shared" si="0"/>
        <v>20.115512000981344</v>
      </c>
      <c r="I10" s="11">
        <f>G10/F10*100</f>
        <v>67.05155435412242</v>
      </c>
      <c r="J10" s="25">
        <v>2968.79</v>
      </c>
      <c r="K10" s="25"/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48374.8</v>
      </c>
      <c r="G11" s="23">
        <v>32250</v>
      </c>
      <c r="H11" s="24">
        <f t="shared" si="0"/>
        <v>20.00008682208233</v>
      </c>
      <c r="I11" s="11">
        <f aca="true" t="shared" si="1" ref="I11:I78">G11/F11*100</f>
        <v>66.66694229226788</v>
      </c>
      <c r="J11" s="25">
        <v>16125</v>
      </c>
      <c r="K11" s="25"/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398.3</v>
      </c>
      <c r="G12" s="23">
        <v>2310.6</v>
      </c>
      <c r="H12" s="32">
        <f t="shared" si="0"/>
        <v>174.04338656221753</v>
      </c>
      <c r="I12" s="11">
        <f t="shared" si="1"/>
        <v>580.1154908360533</v>
      </c>
      <c r="J12" s="33">
        <v>98.46</v>
      </c>
      <c r="K12" s="33"/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43369.2</v>
      </c>
      <c r="G13" s="23">
        <v>28912.82</v>
      </c>
      <c r="H13" s="32">
        <f t="shared" si="0"/>
        <v>13.333336407710354</v>
      </c>
      <c r="I13" s="11">
        <f t="shared" si="1"/>
        <v>66.66671278234323</v>
      </c>
      <c r="J13" s="33">
        <v>14456.4</v>
      </c>
      <c r="K13" s="33"/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15978.6</v>
      </c>
      <c r="G14" s="23">
        <v>10589.63</v>
      </c>
      <c r="H14" s="24">
        <f t="shared" si="0"/>
        <v>13.25476574918954</v>
      </c>
      <c r="I14" s="11">
        <f t="shared" si="1"/>
        <v>66.2738287459477</v>
      </c>
      <c r="J14" s="25">
        <v>5263.43</v>
      </c>
      <c r="K14" s="25"/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352.2</v>
      </c>
      <c r="G15" s="23">
        <v>94.2</v>
      </c>
      <c r="H15" s="24">
        <f t="shared" si="0"/>
        <v>6.686541737649064</v>
      </c>
      <c r="I15" s="11">
        <f t="shared" si="1"/>
        <v>26.746166950596255</v>
      </c>
      <c r="J15" s="25">
        <v>94.2</v>
      </c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143.1</v>
      </c>
      <c r="G16" s="23">
        <v>71.5</v>
      </c>
      <c r="H16" s="32">
        <f t="shared" si="0"/>
        <v>9.993011879804332</v>
      </c>
      <c r="I16" s="11">
        <f t="shared" si="1"/>
        <v>49.96505939902167</v>
      </c>
      <c r="J16" s="23">
        <v>23.8</v>
      </c>
      <c r="K16" s="23"/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72.7</v>
      </c>
      <c r="G17" s="23">
        <v>36.33</v>
      </c>
      <c r="H17" s="24">
        <f t="shared" si="0"/>
        <v>9.994497936726273</v>
      </c>
      <c r="I17" s="11">
        <f t="shared" si="1"/>
        <v>49.97248968363135</v>
      </c>
      <c r="J17" s="23">
        <v>12.11</v>
      </c>
      <c r="K17" s="23"/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68.3</v>
      </c>
      <c r="G18" s="23">
        <v>45.52</v>
      </c>
      <c r="H18" s="24">
        <f t="shared" si="0"/>
        <v>13.333333333333336</v>
      </c>
      <c r="I18" s="39">
        <f t="shared" si="1"/>
        <v>66.6471449487555</v>
      </c>
      <c r="J18" s="40">
        <v>45.52</v>
      </c>
      <c r="K18" s="40">
        <v>22.76</v>
      </c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127.9</v>
      </c>
      <c r="G19" s="23">
        <v>63.94</v>
      </c>
      <c r="H19" s="24">
        <f t="shared" si="0"/>
        <v>12.493161391168425</v>
      </c>
      <c r="I19" s="11">
        <f t="shared" si="1"/>
        <v>49.99218139171227</v>
      </c>
      <c r="J19" s="25">
        <v>21.32</v>
      </c>
      <c r="K19" s="25"/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68.3</v>
      </c>
      <c r="G20" s="23">
        <v>42.66</v>
      </c>
      <c r="H20" s="32">
        <f t="shared" si="0"/>
        <v>12.495606326889279</v>
      </c>
      <c r="I20" s="11">
        <f t="shared" si="1"/>
        <v>62.4597364568082</v>
      </c>
      <c r="J20" s="33">
        <v>14.22</v>
      </c>
      <c r="K20" s="33"/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432</v>
      </c>
      <c r="G21" s="23">
        <v>432</v>
      </c>
      <c r="H21" s="24">
        <f t="shared" si="0"/>
        <v>24.99855332446039</v>
      </c>
      <c r="I21" s="11">
        <f t="shared" si="1"/>
        <v>100</v>
      </c>
      <c r="J21" s="43">
        <v>432</v>
      </c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1195</v>
      </c>
      <c r="G22" s="23">
        <v>645.36</v>
      </c>
      <c r="H22" s="24">
        <f t="shared" si="0"/>
        <v>13.5006903476842</v>
      </c>
      <c r="I22" s="11">
        <f t="shared" si="1"/>
        <v>54.00502092050209</v>
      </c>
      <c r="J22" s="43">
        <v>247</v>
      </c>
      <c r="K22" s="43"/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235.1</v>
      </c>
      <c r="G23" s="23">
        <v>156.8</v>
      </c>
      <c r="H23" s="32">
        <f t="shared" si="0"/>
        <v>16.671982987772463</v>
      </c>
      <c r="I23" s="11">
        <f t="shared" si="1"/>
        <v>66.6950233943003</v>
      </c>
      <c r="J23" s="33">
        <v>78.4</v>
      </c>
      <c r="K23" s="33"/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9.9</v>
      </c>
      <c r="G24" s="23">
        <v>3.28</v>
      </c>
      <c r="H24" s="24">
        <f t="shared" si="0"/>
        <v>6.653144016227181</v>
      </c>
      <c r="I24" s="11">
        <f t="shared" si="1"/>
        <v>33.13131313131313</v>
      </c>
      <c r="J24" s="25"/>
      <c r="K24" s="25"/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785.6</v>
      </c>
      <c r="G27" s="23">
        <v>785.6</v>
      </c>
      <c r="H27" s="24">
        <f t="shared" si="0"/>
        <v>19.998981721908255</v>
      </c>
      <c r="I27" s="11">
        <f t="shared" si="1"/>
        <v>100</v>
      </c>
      <c r="J27" s="44">
        <v>785.6</v>
      </c>
      <c r="K27" s="44">
        <v>785.6</v>
      </c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29</v>
      </c>
      <c r="G28" s="23">
        <v>29</v>
      </c>
      <c r="H28" s="24">
        <f t="shared" si="0"/>
        <v>20.013802622498275</v>
      </c>
      <c r="I28" s="11">
        <f t="shared" si="1"/>
        <v>100</v>
      </c>
      <c r="J28" s="44">
        <v>29</v>
      </c>
      <c r="K28" s="44">
        <v>29</v>
      </c>
      <c r="L28" s="26"/>
      <c r="M28" s="27"/>
    </row>
    <row r="29" spans="1:13" ht="26.25" hidden="1">
      <c r="A29" s="28" t="s">
        <v>28</v>
      </c>
      <c r="B29" s="18"/>
      <c r="C29" s="19"/>
      <c r="D29" s="20"/>
      <c r="E29" s="30"/>
      <c r="F29" s="30"/>
      <c r="G29" s="23"/>
      <c r="H29" s="24" t="e">
        <f t="shared" si="0"/>
        <v>#DIV/0!</v>
      </c>
      <c r="I29" s="11" t="e">
        <f t="shared" si="1"/>
        <v>#DIV/0!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 hidden="1">
      <c r="A32" s="45" t="s">
        <v>29</v>
      </c>
      <c r="B32" s="18"/>
      <c r="C32" s="19"/>
      <c r="D32" s="20"/>
      <c r="E32" s="30"/>
      <c r="F32" s="30"/>
      <c r="G32" s="23"/>
      <c r="H32" s="24" t="e">
        <f t="shared" si="0"/>
        <v>#DIV/0!</v>
      </c>
      <c r="I32" s="11" t="e">
        <f t="shared" si="1"/>
        <v>#DIV/0!</v>
      </c>
      <c r="J32" s="44"/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 hidden="1">
      <c r="A35" s="45" t="s">
        <v>31</v>
      </c>
      <c r="B35" s="18"/>
      <c r="C35" s="19"/>
      <c r="D35" s="20"/>
      <c r="E35" s="30"/>
      <c r="F35" s="30"/>
      <c r="G35" s="23"/>
      <c r="H35" s="24" t="e">
        <f t="shared" si="0"/>
        <v>#DIV/0!</v>
      </c>
      <c r="I35" s="11" t="e">
        <f t="shared" si="1"/>
        <v>#DIV/0!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78.75" hidden="1">
      <c r="A39" s="45" t="s">
        <v>35</v>
      </c>
      <c r="B39" s="18"/>
      <c r="C39" s="19"/>
      <c r="D39" s="20"/>
      <c r="E39" s="30"/>
      <c r="F39" s="30"/>
      <c r="G39" s="23"/>
      <c r="H39" s="24" t="e">
        <f t="shared" si="0"/>
        <v>#DIV/0!</v>
      </c>
      <c r="I39" s="11" t="e">
        <f t="shared" si="1"/>
        <v>#DIV/0!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52.5" hidden="1">
      <c r="A53" s="45" t="s">
        <v>40</v>
      </c>
      <c r="B53" s="18"/>
      <c r="C53" s="19"/>
      <c r="D53" s="20"/>
      <c r="E53" s="30"/>
      <c r="F53" s="30"/>
      <c r="G53" s="23"/>
      <c r="H53" s="24" t="e">
        <f t="shared" si="0"/>
        <v>#DIV/0!</v>
      </c>
      <c r="I53" s="11" t="e">
        <f t="shared" si="1"/>
        <v>#DIV/0!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 hidden="1">
      <c r="A60" s="45" t="s">
        <v>74</v>
      </c>
      <c r="B60" s="18"/>
      <c r="C60" s="19"/>
      <c r="D60" s="20"/>
      <c r="E60" s="30"/>
      <c r="F60" s="30"/>
      <c r="G60" s="23"/>
      <c r="H60" s="24" t="e">
        <f t="shared" si="0"/>
        <v>#DIV/0!</v>
      </c>
      <c r="I60" s="11" t="e">
        <f t="shared" si="1"/>
        <v>#DIV/0!</v>
      </c>
      <c r="J60" s="44"/>
      <c r="K60" s="44"/>
      <c r="L60" s="26"/>
      <c r="M60" s="27"/>
    </row>
    <row r="61" spans="1:13" ht="26.25" hidden="1">
      <c r="A61" s="45" t="s">
        <v>85</v>
      </c>
      <c r="B61" s="18"/>
      <c r="C61" s="19"/>
      <c r="D61" s="20"/>
      <c r="E61" s="30"/>
      <c r="F61" s="30"/>
      <c r="G61" s="23"/>
      <c r="H61" s="24" t="e">
        <f t="shared" si="0"/>
        <v>#DIV/0!</v>
      </c>
      <c r="I61" s="11" t="e">
        <f t="shared" si="1"/>
        <v>#DIV/0!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 hidden="1">
      <c r="A64" s="45" t="s">
        <v>63</v>
      </c>
      <c r="B64" s="18"/>
      <c r="C64" s="19"/>
      <c r="D64" s="20"/>
      <c r="E64" s="30"/>
      <c r="F64" s="30"/>
      <c r="G64" s="23"/>
      <c r="H64" s="24" t="e">
        <f t="shared" si="0"/>
        <v>#DIV/0!</v>
      </c>
      <c r="I64" s="11" t="e">
        <f t="shared" si="1"/>
        <v>#DIV/0!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781444.98</v>
      </c>
      <c r="C79" s="20">
        <f>C8+C6</f>
        <v>121587.97</v>
      </c>
      <c r="D79" s="20">
        <f>C79/B79*100</f>
        <v>15.559376937836367</v>
      </c>
      <c r="E79" s="20">
        <f>E6+E8</f>
        <v>847226.1</v>
      </c>
      <c r="F79" s="20">
        <f>F6+F8</f>
        <v>185113.50000000003</v>
      </c>
      <c r="G79" s="38">
        <f>G6+G8</f>
        <v>140165.16000000003</v>
      </c>
      <c r="H79" s="48">
        <f>G79/E79*100</f>
        <v>16.544008736274773</v>
      </c>
      <c r="I79" s="48">
        <f>G79/F79*100</f>
        <v>75.7184970302004</v>
      </c>
      <c r="J79" s="20">
        <f>J8+J6</f>
        <v>71827.95</v>
      </c>
      <c r="K79" s="20">
        <f>K8+K6</f>
        <v>9942.66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78" t="s">
        <v>43</v>
      </c>
      <c r="B81" s="78"/>
      <c r="C81" s="78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F4:F5"/>
    <mergeCell ref="G4:G5"/>
    <mergeCell ref="H4:H5"/>
    <mergeCell ref="J4:J5"/>
    <mergeCell ref="K4:K5"/>
    <mergeCell ref="A81:C81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</mergeCells>
  <printOptions/>
  <pageMargins left="0" right="0" top="0" bottom="0" header="0.31496062992125984" footer="0.31496062992125984"/>
  <pageSetup fitToHeight="0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A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6.25">
      <c r="A2" s="59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26.25">
      <c r="A3" s="60" t="s">
        <v>2</v>
      </c>
      <c r="B3" s="63" t="s">
        <v>59</v>
      </c>
      <c r="C3" s="64"/>
      <c r="D3" s="65"/>
      <c r="E3" s="63" t="s">
        <v>88</v>
      </c>
      <c r="F3" s="64"/>
      <c r="G3" s="64"/>
      <c r="H3" s="64"/>
      <c r="I3" s="64"/>
      <c r="J3" s="64"/>
      <c r="K3" s="65"/>
      <c r="L3" s="66" t="s">
        <v>90</v>
      </c>
      <c r="M3" s="67"/>
    </row>
    <row r="4" spans="1:13" ht="26.25">
      <c r="A4" s="61"/>
      <c r="B4" s="70" t="s">
        <v>3</v>
      </c>
      <c r="C4" s="60" t="s">
        <v>4</v>
      </c>
      <c r="D4" s="60" t="s">
        <v>5</v>
      </c>
      <c r="E4" s="70" t="s">
        <v>6</v>
      </c>
      <c r="F4" s="72" t="s">
        <v>57</v>
      </c>
      <c r="G4" s="74" t="s">
        <v>4</v>
      </c>
      <c r="H4" s="76" t="s">
        <v>5</v>
      </c>
      <c r="I4" s="3"/>
      <c r="J4" s="70" t="s">
        <v>100</v>
      </c>
      <c r="K4" s="70" t="s">
        <v>101</v>
      </c>
      <c r="L4" s="68"/>
      <c r="M4" s="69"/>
    </row>
    <row r="5" spans="1:13" ht="105">
      <c r="A5" s="62"/>
      <c r="B5" s="71"/>
      <c r="C5" s="62"/>
      <c r="D5" s="62"/>
      <c r="E5" s="71"/>
      <c r="F5" s="73"/>
      <c r="G5" s="75"/>
      <c r="H5" s="77"/>
      <c r="I5" s="4" t="s">
        <v>58</v>
      </c>
      <c r="J5" s="71"/>
      <c r="K5" s="71"/>
      <c r="L5" s="2" t="s">
        <v>7</v>
      </c>
      <c r="M5" s="2" t="s">
        <v>8</v>
      </c>
    </row>
    <row r="6" spans="1:13" ht="26.25">
      <c r="A6" s="5" t="s">
        <v>9</v>
      </c>
      <c r="B6" s="6">
        <v>293690</v>
      </c>
      <c r="C6" s="6">
        <v>52419.2</v>
      </c>
      <c r="D6" s="7">
        <f>C6/B6*100</f>
        <v>17.848479689468487</v>
      </c>
      <c r="E6" s="6">
        <v>320400.9</v>
      </c>
      <c r="F6" s="8">
        <v>58945</v>
      </c>
      <c r="G6" s="9">
        <v>58819.4</v>
      </c>
      <c r="H6" s="10">
        <f>G6/E6*100</f>
        <v>18.358063288835954</v>
      </c>
      <c r="I6" s="11">
        <f>G6/F6*100</f>
        <v>99.78692001017897</v>
      </c>
      <c r="J6" s="6">
        <v>4841.5</v>
      </c>
      <c r="K6" s="6">
        <v>4841.5</v>
      </c>
      <c r="L6" s="12">
        <f>G6-C6</f>
        <v>6400.200000000004</v>
      </c>
      <c r="M6" s="12"/>
    </row>
    <row r="7" spans="1:13" ht="26.25">
      <c r="A7" s="13" t="s">
        <v>61</v>
      </c>
      <c r="B7" s="6">
        <v>293690</v>
      </c>
      <c r="C7" s="6">
        <v>44984.3</v>
      </c>
      <c r="D7" s="7">
        <f>C7/B7*100</f>
        <v>15.316932820320748</v>
      </c>
      <c r="E7" s="6">
        <v>320400.9</v>
      </c>
      <c r="F7" s="8">
        <v>58945</v>
      </c>
      <c r="G7" s="9">
        <v>50422.3</v>
      </c>
      <c r="H7" s="10">
        <f>G7/E7*100</f>
        <v>15.737252922822625</v>
      </c>
      <c r="I7" s="11">
        <f>G7/F7*100</f>
        <v>85.54126728306048</v>
      </c>
      <c r="J7" s="6">
        <v>4124.7</v>
      </c>
      <c r="K7" s="6">
        <v>4124.7</v>
      </c>
      <c r="L7" s="12">
        <f>G7-C7</f>
        <v>5438</v>
      </c>
      <c r="M7" s="12"/>
    </row>
    <row r="8" spans="1:13" ht="26.25">
      <c r="A8" s="13" t="s">
        <v>10</v>
      </c>
      <c r="B8" s="14">
        <v>487754.98</v>
      </c>
      <c r="C8" s="14">
        <v>85119.26</v>
      </c>
      <c r="D8" s="15">
        <f>C8/B8*100</f>
        <v>17.451233404116138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526892.5299999999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126236.83000000003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98679.25000000001</v>
      </c>
      <c r="H8" s="10">
        <f aca="true" t="shared" si="0" ref="H8:H78">G8/E8*100</f>
        <v>18.728534640641048</v>
      </c>
      <c r="I8" s="11">
        <f>G8/F8*100</f>
        <v>78.16993661833871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14539.37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14539.37</v>
      </c>
      <c r="L8" s="12">
        <f>G8-C8</f>
        <v>13559.99000000002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5721.1</v>
      </c>
      <c r="G9" s="23">
        <v>4767.5</v>
      </c>
      <c r="H9" s="24">
        <f t="shared" si="0"/>
        <v>20.832969184247784</v>
      </c>
      <c r="I9" s="11">
        <f>G9/F9*100</f>
        <v>83.33187673699113</v>
      </c>
      <c r="J9" s="25">
        <v>953.5</v>
      </c>
      <c r="K9" s="25">
        <v>953.5</v>
      </c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8804.3</v>
      </c>
      <c r="G10" s="23">
        <v>7370.75</v>
      </c>
      <c r="H10" s="24">
        <f t="shared" si="0"/>
        <v>25.115341629298477</v>
      </c>
      <c r="I10" s="11">
        <f>G10/F10*100</f>
        <v>83.71761525618165</v>
      </c>
      <c r="J10" s="25">
        <v>1467.33</v>
      </c>
      <c r="K10" s="25">
        <v>1467.33</v>
      </c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48374.8</v>
      </c>
      <c r="G11" s="23">
        <v>34340.12</v>
      </c>
      <c r="H11" s="24">
        <f t="shared" si="0"/>
        <v>21.29629089862716</v>
      </c>
      <c r="I11" s="11">
        <f aca="true" t="shared" si="1" ref="I11:I78">G11/F11*100</f>
        <v>70.98762165424974</v>
      </c>
      <c r="J11" s="25">
        <v>2090.12</v>
      </c>
      <c r="K11" s="25">
        <v>2090.12</v>
      </c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398.3</v>
      </c>
      <c r="G12" s="23">
        <v>263.33</v>
      </c>
      <c r="H12" s="32">
        <f t="shared" si="0"/>
        <v>19.83504067490208</v>
      </c>
      <c r="I12" s="11">
        <f t="shared" si="1"/>
        <v>66.11348229977403</v>
      </c>
      <c r="J12" s="33">
        <v>32.17</v>
      </c>
      <c r="K12" s="33">
        <v>32.17</v>
      </c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43369.2</v>
      </c>
      <c r="G13" s="23">
        <v>36139.04</v>
      </c>
      <c r="H13" s="32">
        <f t="shared" si="0"/>
        <v>16.665755113880305</v>
      </c>
      <c r="I13" s="11">
        <f t="shared" si="1"/>
        <v>83.32881399703015</v>
      </c>
      <c r="J13" s="33">
        <v>7228.22</v>
      </c>
      <c r="K13" s="33">
        <v>7228.22</v>
      </c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15978.6</v>
      </c>
      <c r="G14" s="23">
        <v>13252.73</v>
      </c>
      <c r="H14" s="24">
        <f t="shared" si="0"/>
        <v>16.588099082522874</v>
      </c>
      <c r="I14" s="11">
        <f t="shared" si="1"/>
        <v>82.94049541261437</v>
      </c>
      <c r="J14" s="25">
        <v>2663.1</v>
      </c>
      <c r="K14" s="25">
        <v>2663.1</v>
      </c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352.2</v>
      </c>
      <c r="G15" s="23">
        <v>94.2</v>
      </c>
      <c r="H15" s="24">
        <f t="shared" si="0"/>
        <v>6.686541737649064</v>
      </c>
      <c r="I15" s="11">
        <f t="shared" si="1"/>
        <v>26.746166950596255</v>
      </c>
      <c r="J15" s="25"/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143.1</v>
      </c>
      <c r="G16" s="23">
        <v>91.75</v>
      </c>
      <c r="H16" s="32">
        <f t="shared" si="0"/>
        <v>12.823200559049615</v>
      </c>
      <c r="I16" s="11">
        <f t="shared" si="1"/>
        <v>64.11600279524808</v>
      </c>
      <c r="J16" s="23">
        <v>20.25</v>
      </c>
      <c r="K16" s="23">
        <v>20.25</v>
      </c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72.7</v>
      </c>
      <c r="G17" s="23">
        <v>46</v>
      </c>
      <c r="H17" s="24">
        <f t="shared" si="0"/>
        <v>12.65474552957359</v>
      </c>
      <c r="I17" s="11">
        <f t="shared" si="1"/>
        <v>63.27372764786795</v>
      </c>
      <c r="J17" s="23">
        <v>9.67</v>
      </c>
      <c r="K17" s="23">
        <v>9.67</v>
      </c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68.3</v>
      </c>
      <c r="G18" s="23">
        <v>45.52</v>
      </c>
      <c r="H18" s="24">
        <f t="shared" si="0"/>
        <v>13.333333333333336</v>
      </c>
      <c r="I18" s="39">
        <f t="shared" si="1"/>
        <v>66.6471449487555</v>
      </c>
      <c r="J18" s="40"/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127.9</v>
      </c>
      <c r="G19" s="23">
        <v>63.94</v>
      </c>
      <c r="H19" s="24">
        <f t="shared" si="0"/>
        <v>12.493161391168425</v>
      </c>
      <c r="I19" s="11">
        <f t="shared" si="1"/>
        <v>49.99218139171227</v>
      </c>
      <c r="J19" s="25"/>
      <c r="K19" s="25"/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68.3</v>
      </c>
      <c r="G20" s="23">
        <v>42.66</v>
      </c>
      <c r="H20" s="32">
        <f t="shared" si="0"/>
        <v>12.495606326889279</v>
      </c>
      <c r="I20" s="11">
        <f t="shared" si="1"/>
        <v>62.4597364568082</v>
      </c>
      <c r="J20" s="33"/>
      <c r="K20" s="33"/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432</v>
      </c>
      <c r="G21" s="23">
        <v>432</v>
      </c>
      <c r="H21" s="24">
        <f t="shared" si="0"/>
        <v>24.99855332446039</v>
      </c>
      <c r="I21" s="11">
        <f t="shared" si="1"/>
        <v>100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1195</v>
      </c>
      <c r="G22" s="23">
        <v>645.36</v>
      </c>
      <c r="H22" s="24">
        <f t="shared" si="0"/>
        <v>13.5006903476842</v>
      </c>
      <c r="I22" s="11">
        <f t="shared" si="1"/>
        <v>54.00502092050209</v>
      </c>
      <c r="J22" s="43"/>
      <c r="K22" s="43"/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235.1</v>
      </c>
      <c r="G23" s="23">
        <v>196</v>
      </c>
      <c r="H23" s="32">
        <f t="shared" si="0"/>
        <v>20.83997873471558</v>
      </c>
      <c r="I23" s="11">
        <f t="shared" si="1"/>
        <v>83.36877924287538</v>
      </c>
      <c r="J23" s="33">
        <v>39.2</v>
      </c>
      <c r="K23" s="33">
        <v>39.2</v>
      </c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9.9</v>
      </c>
      <c r="G24" s="23">
        <v>4.92</v>
      </c>
      <c r="H24" s="24">
        <f t="shared" si="0"/>
        <v>9.979716024340771</v>
      </c>
      <c r="I24" s="11">
        <f t="shared" si="1"/>
        <v>49.696969696969695</v>
      </c>
      <c r="J24" s="25">
        <v>1.64</v>
      </c>
      <c r="K24" s="25">
        <v>1.64</v>
      </c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785.6</v>
      </c>
      <c r="G27" s="23">
        <v>785.6</v>
      </c>
      <c r="H27" s="24">
        <f t="shared" si="0"/>
        <v>19.998981721908255</v>
      </c>
      <c r="I27" s="11">
        <f t="shared" si="1"/>
        <v>100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29</v>
      </c>
      <c r="G28" s="23">
        <v>29</v>
      </c>
      <c r="H28" s="24">
        <f t="shared" si="0"/>
        <v>20.013802622498275</v>
      </c>
      <c r="I28" s="11">
        <f t="shared" si="1"/>
        <v>100</v>
      </c>
      <c r="J28" s="44"/>
      <c r="K28" s="44"/>
      <c r="L28" s="26"/>
      <c r="M28" s="27"/>
    </row>
    <row r="29" spans="1:13" ht="26.25" hidden="1">
      <c r="A29" s="28" t="s">
        <v>28</v>
      </c>
      <c r="B29" s="18"/>
      <c r="C29" s="19"/>
      <c r="D29" s="20"/>
      <c r="E29" s="30"/>
      <c r="F29" s="30"/>
      <c r="G29" s="23"/>
      <c r="H29" s="24" t="e">
        <f t="shared" si="0"/>
        <v>#DIV/0!</v>
      </c>
      <c r="I29" s="11" t="e">
        <f t="shared" si="1"/>
        <v>#DIV/0!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>
      <c r="A32" s="45" t="s">
        <v>29</v>
      </c>
      <c r="B32" s="18"/>
      <c r="C32" s="19"/>
      <c r="D32" s="20"/>
      <c r="E32" s="30">
        <v>67.33</v>
      </c>
      <c r="F32" s="30">
        <v>68.33</v>
      </c>
      <c r="G32" s="23">
        <v>68.33</v>
      </c>
      <c r="H32" s="24">
        <f t="shared" si="0"/>
        <v>101.48522204069508</v>
      </c>
      <c r="I32" s="11">
        <f t="shared" si="1"/>
        <v>100</v>
      </c>
      <c r="J32" s="44">
        <v>34.17</v>
      </c>
      <c r="K32" s="44">
        <v>34.17</v>
      </c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 hidden="1">
      <c r="A35" s="45" t="s">
        <v>31</v>
      </c>
      <c r="B35" s="18"/>
      <c r="C35" s="19"/>
      <c r="D35" s="20"/>
      <c r="E35" s="30"/>
      <c r="F35" s="30"/>
      <c r="G35" s="23"/>
      <c r="H35" s="24" t="e">
        <f t="shared" si="0"/>
        <v>#DIV/0!</v>
      </c>
      <c r="I35" s="11" t="e">
        <f t="shared" si="1"/>
        <v>#DIV/0!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78.75" hidden="1">
      <c r="A39" s="45" t="s">
        <v>35</v>
      </c>
      <c r="B39" s="18"/>
      <c r="C39" s="19"/>
      <c r="D39" s="20"/>
      <c r="E39" s="30"/>
      <c r="F39" s="30"/>
      <c r="G39" s="23"/>
      <c r="H39" s="24" t="e">
        <f t="shared" si="0"/>
        <v>#DIV/0!</v>
      </c>
      <c r="I39" s="11" t="e">
        <f t="shared" si="1"/>
        <v>#DIV/0!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52.5" hidden="1">
      <c r="A53" s="45" t="s">
        <v>40</v>
      </c>
      <c r="B53" s="18"/>
      <c r="C53" s="19"/>
      <c r="D53" s="20"/>
      <c r="E53" s="30"/>
      <c r="F53" s="30"/>
      <c r="G53" s="23"/>
      <c r="H53" s="24" t="e">
        <f t="shared" si="0"/>
        <v>#DIV/0!</v>
      </c>
      <c r="I53" s="11" t="e">
        <f t="shared" si="1"/>
        <v>#DIV/0!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 hidden="1">
      <c r="A60" s="45" t="s">
        <v>74</v>
      </c>
      <c r="B60" s="18"/>
      <c r="C60" s="19"/>
      <c r="D60" s="20"/>
      <c r="E60" s="30"/>
      <c r="F60" s="30"/>
      <c r="G60" s="23"/>
      <c r="H60" s="24" t="e">
        <f t="shared" si="0"/>
        <v>#DIV/0!</v>
      </c>
      <c r="I60" s="11" t="e">
        <f t="shared" si="1"/>
        <v>#DIV/0!</v>
      </c>
      <c r="J60" s="44"/>
      <c r="K60" s="44"/>
      <c r="L60" s="26"/>
      <c r="M60" s="27"/>
    </row>
    <row r="61" spans="1:13" ht="26.25" hidden="1">
      <c r="A61" s="45" t="s">
        <v>85</v>
      </c>
      <c r="B61" s="18"/>
      <c r="C61" s="19"/>
      <c r="D61" s="20"/>
      <c r="E61" s="30"/>
      <c r="F61" s="30"/>
      <c r="G61" s="23"/>
      <c r="H61" s="24" t="e">
        <f t="shared" si="0"/>
        <v>#DIV/0!</v>
      </c>
      <c r="I61" s="11" t="e">
        <f t="shared" si="1"/>
        <v>#DIV/0!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 hidden="1">
      <c r="A64" s="45" t="s">
        <v>63</v>
      </c>
      <c r="B64" s="18"/>
      <c r="C64" s="19"/>
      <c r="D64" s="20"/>
      <c r="E64" s="30"/>
      <c r="F64" s="30"/>
      <c r="G64" s="23"/>
      <c r="H64" s="24" t="e">
        <f t="shared" si="0"/>
        <v>#DIV/0!</v>
      </c>
      <c r="I64" s="11" t="e">
        <f t="shared" si="1"/>
        <v>#DIV/0!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781444.98</v>
      </c>
      <c r="C79" s="20">
        <f>C8+C6</f>
        <v>137538.46</v>
      </c>
      <c r="D79" s="20">
        <f>C79/B79*100</f>
        <v>17.60053023822611</v>
      </c>
      <c r="E79" s="20">
        <f>E6+E8</f>
        <v>847293.4299999999</v>
      </c>
      <c r="F79" s="20">
        <f>F6+F8</f>
        <v>185181.83000000002</v>
      </c>
      <c r="G79" s="38">
        <f>G6+G8</f>
        <v>157498.65000000002</v>
      </c>
      <c r="H79" s="48">
        <f>G79/E79*100</f>
        <v>18.588442259017636</v>
      </c>
      <c r="I79" s="48">
        <f>G79/F79*100</f>
        <v>85.05081195061092</v>
      </c>
      <c r="J79" s="20">
        <f>J8+J6</f>
        <v>19380.870000000003</v>
      </c>
      <c r="K79" s="20">
        <f>K8+K6</f>
        <v>19380.870000000003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78" t="s">
        <v>43</v>
      </c>
      <c r="B81" s="78"/>
      <c r="C81" s="78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A81:C81"/>
  </mergeCells>
  <printOptions/>
  <pageMargins left="0" right="0" top="0" bottom="0" header="0.31496062992125984" footer="0.31496062992125984"/>
  <pageSetup fitToHeight="2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J9" sqref="J9:J32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6.25">
      <c r="A2" s="59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26.25">
      <c r="A3" s="60" t="s">
        <v>2</v>
      </c>
      <c r="B3" s="63" t="s">
        <v>59</v>
      </c>
      <c r="C3" s="64"/>
      <c r="D3" s="65"/>
      <c r="E3" s="63" t="s">
        <v>88</v>
      </c>
      <c r="F3" s="64"/>
      <c r="G3" s="64"/>
      <c r="H3" s="64"/>
      <c r="I3" s="64"/>
      <c r="J3" s="64"/>
      <c r="K3" s="65"/>
      <c r="L3" s="66" t="s">
        <v>90</v>
      </c>
      <c r="M3" s="67"/>
    </row>
    <row r="4" spans="1:13" ht="26.25">
      <c r="A4" s="61"/>
      <c r="B4" s="70" t="s">
        <v>3</v>
      </c>
      <c r="C4" s="60" t="s">
        <v>4</v>
      </c>
      <c r="D4" s="60" t="s">
        <v>5</v>
      </c>
      <c r="E4" s="70" t="s">
        <v>6</v>
      </c>
      <c r="F4" s="72" t="s">
        <v>57</v>
      </c>
      <c r="G4" s="74" t="s">
        <v>4</v>
      </c>
      <c r="H4" s="76" t="s">
        <v>5</v>
      </c>
      <c r="I4" s="3"/>
      <c r="J4" s="70" t="s">
        <v>100</v>
      </c>
      <c r="K4" s="70" t="s">
        <v>101</v>
      </c>
      <c r="L4" s="68"/>
      <c r="M4" s="69"/>
    </row>
    <row r="5" spans="1:13" ht="105">
      <c r="A5" s="62"/>
      <c r="B5" s="71"/>
      <c r="C5" s="62"/>
      <c r="D5" s="62"/>
      <c r="E5" s="71"/>
      <c r="F5" s="73"/>
      <c r="G5" s="75"/>
      <c r="H5" s="77"/>
      <c r="I5" s="4" t="s">
        <v>58</v>
      </c>
      <c r="J5" s="71"/>
      <c r="K5" s="71"/>
      <c r="L5" s="2" t="s">
        <v>7</v>
      </c>
      <c r="M5" s="2" t="s">
        <v>8</v>
      </c>
    </row>
    <row r="6" spans="1:13" ht="26.25">
      <c r="A6" s="5" t="s">
        <v>9</v>
      </c>
      <c r="B6" s="6">
        <v>293690</v>
      </c>
      <c r="C6" s="6">
        <v>61165.3</v>
      </c>
      <c r="D6" s="7">
        <f>C6/B6*100</f>
        <v>20.82648370731043</v>
      </c>
      <c r="E6" s="6">
        <v>320400.9</v>
      </c>
      <c r="F6" s="8">
        <v>58945</v>
      </c>
      <c r="G6" s="9">
        <v>66930.3</v>
      </c>
      <c r="H6" s="10">
        <f>G6/E6*100</f>
        <v>20.889548063067238</v>
      </c>
      <c r="I6" s="11">
        <f>G6/F6*100</f>
        <v>113.54703537195692</v>
      </c>
      <c r="J6" s="6">
        <v>12952.4</v>
      </c>
      <c r="K6" s="6">
        <v>8110.9</v>
      </c>
      <c r="L6" s="12">
        <f>G6-C6</f>
        <v>5765</v>
      </c>
      <c r="M6" s="12"/>
    </row>
    <row r="7" spans="1:13" ht="26.25">
      <c r="A7" s="13" t="s">
        <v>61</v>
      </c>
      <c r="B7" s="6">
        <v>293690</v>
      </c>
      <c r="C7" s="6">
        <v>52988.3</v>
      </c>
      <c r="D7" s="7">
        <f>C7/B7*100</f>
        <v>18.0422554394089</v>
      </c>
      <c r="E7" s="6">
        <v>320400.9</v>
      </c>
      <c r="F7" s="8">
        <v>58945</v>
      </c>
      <c r="G7" s="9">
        <v>65609.8</v>
      </c>
      <c r="H7" s="10">
        <f>G7/E7*100</f>
        <v>20.477408147105702</v>
      </c>
      <c r="I7" s="11">
        <f>G7/F7*100</f>
        <v>111.30681143438798</v>
      </c>
      <c r="J7" s="6">
        <v>12768.4</v>
      </c>
      <c r="K7" s="6">
        <v>8034.9</v>
      </c>
      <c r="L7" s="12">
        <f>G7-C7</f>
        <v>12621.5</v>
      </c>
      <c r="M7" s="12"/>
    </row>
    <row r="8" spans="1:13" ht="26.25">
      <c r="A8" s="13" t="s">
        <v>10</v>
      </c>
      <c r="B8" s="14">
        <v>495090.88</v>
      </c>
      <c r="C8" s="14">
        <v>90850.06</v>
      </c>
      <c r="D8" s="15">
        <f>C8/B8*100</f>
        <v>18.350178456125064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526892.5299999999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126236.83000000003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98681.88000000002</v>
      </c>
      <c r="H8" s="10">
        <f aca="true" t="shared" si="0" ref="H8:H78">G8/E8*100</f>
        <v>18.72903379366567</v>
      </c>
      <c r="I8" s="11">
        <f>G8/F8*100</f>
        <v>78.17202000398774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14542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2.63</v>
      </c>
      <c r="L8" s="12">
        <f>G8-C8</f>
        <v>7831.8200000000215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5721.1</v>
      </c>
      <c r="G9" s="23">
        <v>4767.5</v>
      </c>
      <c r="H9" s="24">
        <f t="shared" si="0"/>
        <v>20.832969184247784</v>
      </c>
      <c r="I9" s="11">
        <f>G9/F9*100</f>
        <v>83.33187673699113</v>
      </c>
      <c r="J9" s="25">
        <v>953.5</v>
      </c>
      <c r="K9" s="25"/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8804.3</v>
      </c>
      <c r="G10" s="23">
        <v>7370.75</v>
      </c>
      <c r="H10" s="24">
        <f t="shared" si="0"/>
        <v>25.115341629298477</v>
      </c>
      <c r="I10" s="11">
        <f>G10/F10*100</f>
        <v>83.71761525618165</v>
      </c>
      <c r="J10" s="25">
        <v>1467.33</v>
      </c>
      <c r="K10" s="25"/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48374.8</v>
      </c>
      <c r="G11" s="23">
        <v>34340.12</v>
      </c>
      <c r="H11" s="24">
        <f t="shared" si="0"/>
        <v>21.29629089862716</v>
      </c>
      <c r="I11" s="11">
        <f aca="true" t="shared" si="1" ref="I11:I78">G11/F11*100</f>
        <v>70.98762165424974</v>
      </c>
      <c r="J11" s="25">
        <v>2090.12</v>
      </c>
      <c r="K11" s="25"/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398.3</v>
      </c>
      <c r="G12" s="23">
        <v>263.33</v>
      </c>
      <c r="H12" s="32">
        <f t="shared" si="0"/>
        <v>19.83504067490208</v>
      </c>
      <c r="I12" s="11">
        <f t="shared" si="1"/>
        <v>66.11348229977403</v>
      </c>
      <c r="J12" s="33">
        <v>32.17</v>
      </c>
      <c r="K12" s="33"/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43369.2</v>
      </c>
      <c r="G13" s="23">
        <v>36139.04</v>
      </c>
      <c r="H13" s="32">
        <f t="shared" si="0"/>
        <v>16.665755113880305</v>
      </c>
      <c r="I13" s="11">
        <f t="shared" si="1"/>
        <v>83.32881399703015</v>
      </c>
      <c r="J13" s="33">
        <v>7228.22</v>
      </c>
      <c r="K13" s="33"/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15978.6</v>
      </c>
      <c r="G14" s="23">
        <v>13252.73</v>
      </c>
      <c r="H14" s="24">
        <f t="shared" si="0"/>
        <v>16.588099082522874</v>
      </c>
      <c r="I14" s="11">
        <f t="shared" si="1"/>
        <v>82.94049541261437</v>
      </c>
      <c r="J14" s="25">
        <v>2663.1</v>
      </c>
      <c r="K14" s="25"/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352.2</v>
      </c>
      <c r="G15" s="23">
        <v>96.83</v>
      </c>
      <c r="H15" s="24">
        <f t="shared" si="0"/>
        <v>6.873225440090858</v>
      </c>
      <c r="I15" s="11">
        <f t="shared" si="1"/>
        <v>27.49290176036343</v>
      </c>
      <c r="J15" s="25">
        <v>2.63</v>
      </c>
      <c r="K15" s="25">
        <v>2.63</v>
      </c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143.1</v>
      </c>
      <c r="G16" s="23">
        <v>91.75</v>
      </c>
      <c r="H16" s="32">
        <f t="shared" si="0"/>
        <v>12.823200559049615</v>
      </c>
      <c r="I16" s="11">
        <f t="shared" si="1"/>
        <v>64.11600279524808</v>
      </c>
      <c r="J16" s="23">
        <v>20.25</v>
      </c>
      <c r="K16" s="23"/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72.7</v>
      </c>
      <c r="G17" s="23">
        <v>46</v>
      </c>
      <c r="H17" s="24">
        <f t="shared" si="0"/>
        <v>12.65474552957359</v>
      </c>
      <c r="I17" s="11">
        <f t="shared" si="1"/>
        <v>63.27372764786795</v>
      </c>
      <c r="J17" s="23">
        <v>9.67</v>
      </c>
      <c r="K17" s="23"/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68.3</v>
      </c>
      <c r="G18" s="23">
        <v>45.52</v>
      </c>
      <c r="H18" s="24">
        <f t="shared" si="0"/>
        <v>13.333333333333336</v>
      </c>
      <c r="I18" s="39">
        <f t="shared" si="1"/>
        <v>66.6471449487555</v>
      </c>
      <c r="J18" s="40"/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127.9</v>
      </c>
      <c r="G19" s="23">
        <v>63.94</v>
      </c>
      <c r="H19" s="24">
        <f t="shared" si="0"/>
        <v>12.493161391168425</v>
      </c>
      <c r="I19" s="11">
        <f t="shared" si="1"/>
        <v>49.99218139171227</v>
      </c>
      <c r="J19" s="25"/>
      <c r="K19" s="25"/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68.3</v>
      </c>
      <c r="G20" s="23">
        <v>42.66</v>
      </c>
      <c r="H20" s="32">
        <f t="shared" si="0"/>
        <v>12.495606326889279</v>
      </c>
      <c r="I20" s="11">
        <f t="shared" si="1"/>
        <v>62.4597364568082</v>
      </c>
      <c r="J20" s="33"/>
      <c r="K20" s="33"/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432</v>
      </c>
      <c r="G21" s="23">
        <v>432</v>
      </c>
      <c r="H21" s="24">
        <f t="shared" si="0"/>
        <v>24.99855332446039</v>
      </c>
      <c r="I21" s="11">
        <f t="shared" si="1"/>
        <v>100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1195</v>
      </c>
      <c r="G22" s="23">
        <v>645.36</v>
      </c>
      <c r="H22" s="24">
        <f t="shared" si="0"/>
        <v>13.5006903476842</v>
      </c>
      <c r="I22" s="11">
        <f t="shared" si="1"/>
        <v>54.00502092050209</v>
      </c>
      <c r="J22" s="43"/>
      <c r="K22" s="43"/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235.1</v>
      </c>
      <c r="G23" s="23">
        <v>196</v>
      </c>
      <c r="H23" s="32">
        <f t="shared" si="0"/>
        <v>20.83997873471558</v>
      </c>
      <c r="I23" s="11">
        <f t="shared" si="1"/>
        <v>83.36877924287538</v>
      </c>
      <c r="J23" s="33">
        <v>39.2</v>
      </c>
      <c r="K23" s="33"/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9.9</v>
      </c>
      <c r="G24" s="23">
        <v>4.92</v>
      </c>
      <c r="H24" s="24">
        <f t="shared" si="0"/>
        <v>9.979716024340771</v>
      </c>
      <c r="I24" s="11">
        <f t="shared" si="1"/>
        <v>49.696969696969695</v>
      </c>
      <c r="J24" s="25">
        <v>1.64</v>
      </c>
      <c r="K24" s="25"/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785.6</v>
      </c>
      <c r="G27" s="23">
        <v>785.6</v>
      </c>
      <c r="H27" s="24">
        <f t="shared" si="0"/>
        <v>19.998981721908255</v>
      </c>
      <c r="I27" s="11">
        <f t="shared" si="1"/>
        <v>100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29</v>
      </c>
      <c r="G28" s="23">
        <v>29</v>
      </c>
      <c r="H28" s="24">
        <f t="shared" si="0"/>
        <v>20.013802622498275</v>
      </c>
      <c r="I28" s="11">
        <f t="shared" si="1"/>
        <v>100</v>
      </c>
      <c r="J28" s="44"/>
      <c r="K28" s="44"/>
      <c r="L28" s="26"/>
      <c r="M28" s="27"/>
    </row>
    <row r="29" spans="1:13" ht="26.25" hidden="1">
      <c r="A29" s="28" t="s">
        <v>28</v>
      </c>
      <c r="B29" s="18"/>
      <c r="C29" s="19"/>
      <c r="D29" s="20"/>
      <c r="E29" s="30"/>
      <c r="F29" s="30"/>
      <c r="G29" s="23"/>
      <c r="H29" s="24" t="e">
        <f t="shared" si="0"/>
        <v>#DIV/0!</v>
      </c>
      <c r="I29" s="11" t="e">
        <f t="shared" si="1"/>
        <v>#DIV/0!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>
      <c r="A32" s="45" t="s">
        <v>29</v>
      </c>
      <c r="B32" s="18"/>
      <c r="C32" s="19"/>
      <c r="D32" s="20"/>
      <c r="E32" s="30">
        <v>67.33</v>
      </c>
      <c r="F32" s="30">
        <v>68.33</v>
      </c>
      <c r="G32" s="23">
        <v>68.33</v>
      </c>
      <c r="H32" s="24">
        <f t="shared" si="0"/>
        <v>101.48522204069508</v>
      </c>
      <c r="I32" s="11">
        <f t="shared" si="1"/>
        <v>100</v>
      </c>
      <c r="J32" s="44">
        <v>34.17</v>
      </c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 hidden="1">
      <c r="A35" s="45" t="s">
        <v>31</v>
      </c>
      <c r="B35" s="18"/>
      <c r="C35" s="19"/>
      <c r="D35" s="20"/>
      <c r="E35" s="30"/>
      <c r="F35" s="30"/>
      <c r="G35" s="23"/>
      <c r="H35" s="24" t="e">
        <f t="shared" si="0"/>
        <v>#DIV/0!</v>
      </c>
      <c r="I35" s="11" t="e">
        <f t="shared" si="1"/>
        <v>#DIV/0!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78.75" hidden="1">
      <c r="A39" s="45" t="s">
        <v>35</v>
      </c>
      <c r="B39" s="18"/>
      <c r="C39" s="19"/>
      <c r="D39" s="20"/>
      <c r="E39" s="30"/>
      <c r="F39" s="30"/>
      <c r="G39" s="23"/>
      <c r="H39" s="24" t="e">
        <f t="shared" si="0"/>
        <v>#DIV/0!</v>
      </c>
      <c r="I39" s="11" t="e">
        <f t="shared" si="1"/>
        <v>#DIV/0!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52.5" hidden="1">
      <c r="A53" s="45" t="s">
        <v>40</v>
      </c>
      <c r="B53" s="18"/>
      <c r="C53" s="19"/>
      <c r="D53" s="20"/>
      <c r="E53" s="30"/>
      <c r="F53" s="30"/>
      <c r="G53" s="23"/>
      <c r="H53" s="24" t="e">
        <f t="shared" si="0"/>
        <v>#DIV/0!</v>
      </c>
      <c r="I53" s="11" t="e">
        <f t="shared" si="1"/>
        <v>#DIV/0!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 hidden="1">
      <c r="A60" s="45" t="s">
        <v>74</v>
      </c>
      <c r="B60" s="18"/>
      <c r="C60" s="19"/>
      <c r="D60" s="20"/>
      <c r="E60" s="30"/>
      <c r="F60" s="30"/>
      <c r="G60" s="23"/>
      <c r="H60" s="24" t="e">
        <f t="shared" si="0"/>
        <v>#DIV/0!</v>
      </c>
      <c r="I60" s="11" t="e">
        <f t="shared" si="1"/>
        <v>#DIV/0!</v>
      </c>
      <c r="J60" s="44"/>
      <c r="K60" s="44"/>
      <c r="L60" s="26"/>
      <c r="M60" s="27"/>
    </row>
    <row r="61" spans="1:13" ht="26.25" hidden="1">
      <c r="A61" s="45" t="s">
        <v>85</v>
      </c>
      <c r="B61" s="18"/>
      <c r="C61" s="19"/>
      <c r="D61" s="20"/>
      <c r="E61" s="30"/>
      <c r="F61" s="30"/>
      <c r="G61" s="23"/>
      <c r="H61" s="24" t="e">
        <f t="shared" si="0"/>
        <v>#DIV/0!</v>
      </c>
      <c r="I61" s="11" t="e">
        <f t="shared" si="1"/>
        <v>#DIV/0!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 hidden="1">
      <c r="A64" s="45" t="s">
        <v>63</v>
      </c>
      <c r="B64" s="18"/>
      <c r="C64" s="19"/>
      <c r="D64" s="20"/>
      <c r="E64" s="30"/>
      <c r="F64" s="30"/>
      <c r="G64" s="23"/>
      <c r="H64" s="24" t="e">
        <f t="shared" si="0"/>
        <v>#DIV/0!</v>
      </c>
      <c r="I64" s="11" t="e">
        <f t="shared" si="1"/>
        <v>#DIV/0!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788780.88</v>
      </c>
      <c r="C79" s="20">
        <f>C8+C6</f>
        <v>152015.36</v>
      </c>
      <c r="D79" s="20">
        <f>C79/B79*100</f>
        <v>19.272191283338408</v>
      </c>
      <c r="E79" s="20">
        <f>E6+E8</f>
        <v>847293.4299999999</v>
      </c>
      <c r="F79" s="20">
        <f>F6+F8</f>
        <v>185181.83000000002</v>
      </c>
      <c r="G79" s="38">
        <f>G6+G8</f>
        <v>165612.18000000002</v>
      </c>
      <c r="H79" s="48">
        <f>G79/E79*100</f>
        <v>19.546024333034193</v>
      </c>
      <c r="I79" s="48">
        <f>G79/F79*100</f>
        <v>89.43219753255491</v>
      </c>
      <c r="J79" s="20">
        <f>J8+J6</f>
        <v>27494.4</v>
      </c>
      <c r="K79" s="20">
        <f>K8+K6</f>
        <v>8113.53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78" t="s">
        <v>43</v>
      </c>
      <c r="B81" s="78"/>
      <c r="C81" s="78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F4:F5"/>
    <mergeCell ref="G4:G5"/>
    <mergeCell ref="H4:H5"/>
    <mergeCell ref="J4:J5"/>
    <mergeCell ref="K4:K5"/>
    <mergeCell ref="A81:C81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</mergeCells>
  <printOptions/>
  <pageMargins left="0" right="0" top="0.7480314960629921" bottom="0" header="0.31496062992125984" footer="0.31496062992125984"/>
  <pageSetup fitToHeight="2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balt-BALTASIFO6-fo</dc:creator>
  <cp:keywords/>
  <dc:description/>
  <cp:lastModifiedBy>BALTASIFO6</cp:lastModifiedBy>
  <cp:lastPrinted>2019-05-17T04:32:12Z</cp:lastPrinted>
  <dcterms:created xsi:type="dcterms:W3CDTF">2016-01-15T07:04:43Z</dcterms:created>
  <dcterms:modified xsi:type="dcterms:W3CDTF">2019-05-17T11:00:20Z</dcterms:modified>
  <cp:category/>
  <cp:version/>
  <cp:contentType/>
  <cp:contentStatus/>
</cp:coreProperties>
</file>