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580" activeTab="11"/>
  </bookViews>
  <sheets>
    <sheet name="18.01" sheetId="1" r:id="rId1"/>
    <sheet name="25.01" sheetId="2" r:id="rId2"/>
    <sheet name="01.02" sheetId="3" r:id="rId3"/>
    <sheet name="08.02" sheetId="4" r:id="rId4"/>
    <sheet name="15.02" sheetId="5" r:id="rId5"/>
    <sheet name="22.02" sheetId="6" r:id="rId6"/>
    <sheet name="01.03" sheetId="7" r:id="rId7"/>
    <sheet name="07.03" sheetId="8" r:id="rId8"/>
    <sheet name="15.03" sheetId="9" r:id="rId9"/>
    <sheet name="22.03" sheetId="10" r:id="rId10"/>
    <sheet name="29.03" sheetId="11" r:id="rId11"/>
    <sheet name="05.04" sheetId="12" r:id="rId12"/>
  </sheets>
  <definedNames/>
  <calcPr fullCalcOnLoad="1"/>
</workbook>
</file>

<file path=xl/sharedStrings.xml><?xml version="1.0" encoding="utf-8"?>
<sst xmlns="http://schemas.openxmlformats.org/spreadsheetml/2006/main" count="1152" uniqueCount="108">
  <si>
    <t>ЕЖЕНЕДЕЛЬНАЯ ИНФОРМАЦИЯ</t>
  </si>
  <si>
    <t xml:space="preserve"> </t>
  </si>
  <si>
    <t>Наименование показателя</t>
  </si>
  <si>
    <t>План          на год</t>
  </si>
  <si>
    <t>Факт</t>
  </si>
  <si>
    <t>%</t>
  </si>
  <si>
    <t>План           на год</t>
  </si>
  <si>
    <t>Больше</t>
  </si>
  <si>
    <t>Меньше</t>
  </si>
  <si>
    <t>1. Собственные доходы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</si>
  <si>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</si>
  <si>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</si>
  <si>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</si>
  <si>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</si>
  <si>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</si>
  <si>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</si>
  <si>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</si>
  <si>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</si>
  <si>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</si>
  <si>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</si>
  <si>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</si>
  <si>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</si>
  <si>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</si>
  <si>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</si>
  <si>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</si>
  <si>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</si>
  <si>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</si>
  <si>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</si>
  <si>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составление списков присяжных заседателей</t>
  </si>
  <si>
    <t>Надбавка пед. работникам - молодым специалистам</t>
  </si>
  <si>
    <t>Межбюджетные трансферты самообложение граждан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</si>
  <si>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</si>
  <si>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</si>
  <si>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</si>
  <si>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</si>
  <si>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переселение из аварийного жилищного фонда и на проведение оценки стоимости аварийного жилищного фонда</t>
  </si>
  <si>
    <t>Межбюджетные трансферты педработникам за доп. часы</t>
  </si>
  <si>
    <t>Субсидии на бюджетные инвестиции в объекты кап.строительства собственности мун.образований</t>
  </si>
  <si>
    <t xml:space="preserve">Межбюджетные трансферты - гранты педработникам </t>
  </si>
  <si>
    <t>Межбюджетные трансферты - обеспечение охраны общественного порядка на территории детских оздоровительных лагерей</t>
  </si>
  <si>
    <t xml:space="preserve">Межбюджетные трансферты - Развитие робототехники в образовательных учреждениях </t>
  </si>
  <si>
    <t>Межбюджетные трансферты - Лучший билингвальный детский сад</t>
  </si>
  <si>
    <t xml:space="preserve">                 ВСЕГО ДОХОДОВ</t>
  </si>
  <si>
    <t>Председатель финансово-бюджетной палаты</t>
  </si>
  <si>
    <t>__________________</t>
  </si>
  <si>
    <t>Р.М.Ильясов</t>
  </si>
  <si>
    <t>в т.ч. Январь</t>
  </si>
  <si>
    <t>Субвенция на реализацию полномочий по сбору информации от поселений</t>
  </si>
  <si>
    <t>Межбюджетные трансферты учреждениям культуры сельских поселений</t>
  </si>
  <si>
    <t>Межбюджетные трансферты на проведение сельскохозяйственной переписи</t>
  </si>
  <si>
    <t>Межбюджетные трансферты -Шишинерское СП-Сам.благоустр.нас.пункт</t>
  </si>
  <si>
    <t>Субвенция на гос.полномочия по распоряжению земельными участками</t>
  </si>
  <si>
    <t>Субсидии на улучшение жилищных условий молодых и граждан РФ,РТ</t>
  </si>
  <si>
    <t>МБТ на премирование глав районов</t>
  </si>
  <si>
    <t>Субсидии на ремонт участковых пунктов милиции</t>
  </si>
  <si>
    <t>Межбюджетные трансферты  Малмыж Сабантуй</t>
  </si>
  <si>
    <t>Межбюджетные трансферты - гранты сельским поселениям</t>
  </si>
  <si>
    <t>План за 3 месяца</t>
  </si>
  <si>
    <t>к 9 месячному плану</t>
  </si>
  <si>
    <t>2018 год</t>
  </si>
  <si>
    <t>Субвенция по составлению списков в кандидаты в присяжные заседатели</t>
  </si>
  <si>
    <t>в т.ч. без самообложения</t>
  </si>
  <si>
    <t>Субсидия на содержание сотрудников охраны общественного порядка</t>
  </si>
  <si>
    <t>Премиальные выплаты работникам, оплата труда которых регулируется Указами Президента РФ</t>
  </si>
  <si>
    <t>Средства на повышение МРОТ</t>
  </si>
  <si>
    <t>Средства на премирование работников образования и культуры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</si>
  <si>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</si>
  <si>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</si>
  <si>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</si>
  <si>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МБТ Малмыж Сабантуй</t>
  </si>
  <si>
    <t>МБТ Стипендии студентам образовательных орг-ций высшего обр-я</t>
  </si>
  <si>
    <t>Межбюджетные трансферты - Средства самообложения граждан из бюджета РТ</t>
  </si>
  <si>
    <t>МБТ Грант "Наш новый учитель"</t>
  </si>
  <si>
    <t>Скубсидия на содержание бассейна</t>
  </si>
  <si>
    <t xml:space="preserve">Субсидия на повышение зарплаты госуправления </t>
  </si>
  <si>
    <t>Субсидия Чапшар НШДС</t>
  </si>
  <si>
    <t>Межбюджетные трансферты- райпо</t>
  </si>
  <si>
    <t>Субвенции на реализацию полномочий по организации деятельности АДМ</t>
  </si>
  <si>
    <t>Субвенции на реализацию полномочий по  организации деятельности КДН</t>
  </si>
  <si>
    <t>Субсидия на приобретение турникетов Балтасинская СОШ и Балтасинская гимназия</t>
  </si>
  <si>
    <t>Грант  Оста могаллим</t>
  </si>
  <si>
    <t>Грант "Лучший методист"</t>
  </si>
  <si>
    <t>Межбюджетные трансферты - на пошив костюмов детскому хореографическому коллективу "Инвожо" (Ср.кушкет)</t>
  </si>
  <si>
    <t>Субсидия транспорт</t>
  </si>
  <si>
    <t>Межбюджетные трансферты - по конкурсу "Самый благоустроенный н.п.за 2018 г."Кугунурское сельское поселение</t>
  </si>
  <si>
    <t>Субсидия  на доп.часы по родным языкам</t>
  </si>
  <si>
    <t>Межбюджетные трансферты - книжный фонд</t>
  </si>
  <si>
    <t>об исполнении бюджета Балтасинского района на 18.01.2019 г.</t>
  </si>
  <si>
    <t>2019 год</t>
  </si>
  <si>
    <t>за послед 10 дней</t>
  </si>
  <si>
    <t>По сравнению с 2018 г. "исполнение"</t>
  </si>
  <si>
    <t>об исполнении бюджета Балтасинского района на 25.01.2019 г.</t>
  </si>
  <si>
    <t>за послед 7 дней</t>
  </si>
  <si>
    <t>об исполнении бюджета Балтасинского района на 01.02.2019 г.</t>
  </si>
  <si>
    <t>об исполнении бюджета Балтасинского района на 08.02.2019 г.</t>
  </si>
  <si>
    <t>в т.ч. Февраль</t>
  </si>
  <si>
    <t>об исполнении бюджета Балтасинского района на 15.02.2019 г.</t>
  </si>
  <si>
    <t>об исполнении бюджета Балтасинского района на 22.02.2019 г.</t>
  </si>
  <si>
    <t>об исполнении бюджета Балтасинского района на 01.03.2019 г.</t>
  </si>
  <si>
    <t>об исполнении бюджета Балтасинского района на 07.03.2019 г.</t>
  </si>
  <si>
    <t>в т.ч. Март</t>
  </si>
  <si>
    <t>за послед 6 дней</t>
  </si>
  <si>
    <t>об исполнении бюджета Балтасинского района на 15.03.2019 г.</t>
  </si>
  <si>
    <t>об исполнении бюджета Балтасинского района на 22.03.2019 г.</t>
  </si>
  <si>
    <t>об исполнении бюджета Балтасинского района на 29.03.2019 г.</t>
  </si>
  <si>
    <t>об исполнении бюджета Балтасинского района на 05.04.2019 г.</t>
  </si>
  <si>
    <t>в т.ч. Апрель</t>
  </si>
  <si>
    <t>План за 6 месяцев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</si>
</sst>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20"/>
      <color indexed="56"/>
      <name val="Times New Roman"/>
      <family val="1"/>
    </font>
    <font>
      <sz val="20"/>
      <color indexed="56"/>
      <name val="Times New Roman"/>
      <family val="1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0"/>
      <color theme="3"/>
      <name val="Times New Roman"/>
      <family val="1"/>
    </font>
    <font>
      <b/>
      <sz val="20"/>
      <color theme="1"/>
      <name val="Times New Roman"/>
      <family val="1"/>
    </font>
    <font>
      <sz val="20"/>
      <color theme="3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10" xfId="53" applyFont="1" applyBorder="1" applyAlignment="1">
      <alignment horizontal="center" vertical="center"/>
      <protection/>
    </xf>
    <xf numFmtId="0" fontId="47" fillId="0" borderId="11" xfId="0" applyFont="1" applyBorder="1" applyAlignment="1">
      <alignment vertical="center"/>
    </xf>
    <xf numFmtId="0" fontId="7" fillId="0" borderId="12" xfId="56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vertical="justify" wrapText="1"/>
      <protection/>
    </xf>
    <xf numFmtId="164" fontId="6" fillId="0" borderId="10" xfId="53" applyNumberFormat="1" applyFont="1" applyBorder="1" applyAlignment="1">
      <alignment horizontal="center"/>
      <protection/>
    </xf>
    <xf numFmtId="164" fontId="48" fillId="0" borderId="10" xfId="53" applyNumberFormat="1" applyFont="1" applyBorder="1" applyAlignment="1">
      <alignment horizontal="center"/>
      <protection/>
    </xf>
    <xf numFmtId="164" fontId="49" fillId="0" borderId="10" xfId="53" applyNumberFormat="1" applyFont="1" applyBorder="1" applyAlignment="1">
      <alignment horizontal="center"/>
      <protection/>
    </xf>
    <xf numFmtId="164" fontId="6" fillId="33" borderId="10" xfId="53" applyNumberFormat="1" applyFont="1" applyFill="1" applyBorder="1" applyAlignment="1">
      <alignment horizontal="center"/>
      <protection/>
    </xf>
    <xf numFmtId="164" fontId="8" fillId="0" borderId="10" xfId="53" applyNumberFormat="1" applyFont="1" applyBorder="1" applyAlignment="1">
      <alignment horizontal="center"/>
      <protection/>
    </xf>
    <xf numFmtId="164" fontId="6" fillId="34" borderId="10" xfId="53" applyNumberFormat="1" applyFont="1" applyFill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/>
      <protection/>
    </xf>
    <xf numFmtId="0" fontId="6" fillId="0" borderId="14" xfId="53" applyFont="1" applyBorder="1" applyAlignment="1">
      <alignment vertical="justify" wrapText="1"/>
      <protection/>
    </xf>
    <xf numFmtId="2" fontId="6" fillId="0" borderId="13" xfId="57" applyNumberFormat="1" applyFont="1" applyBorder="1" applyAlignment="1">
      <alignment horizontal="center"/>
      <protection/>
    </xf>
    <xf numFmtId="2" fontId="48" fillId="0" borderId="13" xfId="57" applyNumberFormat="1" applyFont="1" applyBorder="1" applyAlignment="1">
      <alignment horizontal="center"/>
      <protection/>
    </xf>
    <xf numFmtId="164" fontId="6" fillId="0" borderId="10" xfId="53" applyNumberFormat="1" applyFont="1" applyBorder="1" applyAlignment="1" applyProtection="1">
      <alignment horizontal="center"/>
      <protection/>
    </xf>
    <xf numFmtId="0" fontId="7" fillId="0" borderId="13" xfId="58" applyFont="1" applyBorder="1" applyAlignment="1">
      <alignment vertical="justify" wrapText="1"/>
      <protection/>
    </xf>
    <xf numFmtId="0" fontId="47" fillId="0" borderId="13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0" borderId="13" xfId="53" applyNumberFormat="1" applyFont="1" applyBorder="1" applyAlignment="1">
      <alignment horizontal="center"/>
      <protection/>
    </xf>
    <xf numFmtId="2" fontId="7" fillId="33" borderId="13" xfId="0" applyNumberFormat="1" applyFont="1" applyFill="1" applyBorder="1" applyAlignment="1">
      <alignment vertical="justify"/>
    </xf>
    <xf numFmtId="2" fontId="7" fillId="0" borderId="13" xfId="0" applyNumberFormat="1" applyFont="1" applyFill="1" applyBorder="1" applyAlignment="1">
      <alignment vertical="justify"/>
    </xf>
    <xf numFmtId="2" fontId="7" fillId="33" borderId="13" xfId="57" applyNumberFormat="1" applyFont="1" applyFill="1" applyBorder="1" applyAlignment="1">
      <alignment horizontal="center"/>
      <protection/>
    </xf>
    <xf numFmtId="164" fontId="9" fillId="0" borderId="10" xfId="53" applyNumberFormat="1" applyFont="1" applyBorder="1" applyAlignment="1">
      <alignment horizontal="center"/>
      <protection/>
    </xf>
    <xf numFmtId="2" fontId="50" fillId="0" borderId="13" xfId="57" applyNumberFormat="1" applyFont="1" applyBorder="1" applyAlignment="1">
      <alignment horizontal="center"/>
      <protection/>
    </xf>
    <xf numFmtId="2" fontId="7" fillId="0" borderId="13" xfId="53" applyNumberFormat="1" applyFont="1" applyBorder="1" applyAlignment="1">
      <alignment horizontal="center"/>
      <protection/>
    </xf>
    <xf numFmtId="164" fontId="7" fillId="0" borderId="13" xfId="53" applyNumberFormat="1" applyFont="1" applyBorder="1" applyAlignment="1">
      <alignment horizontal="center"/>
      <protection/>
    </xf>
    <xf numFmtId="0" fontId="7" fillId="0" borderId="13" xfId="0" applyFont="1" applyBorder="1" applyAlignment="1">
      <alignment vertical="justify" wrapText="1"/>
    </xf>
    <xf numFmtId="2" fontId="7" fillId="33" borderId="13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164" fontId="7" fillId="0" borderId="10" xfId="53" applyNumberFormat="1" applyFont="1" applyBorder="1" applyAlignment="1">
      <alignment horizontal="center"/>
      <protection/>
    </xf>
    <xf numFmtId="2" fontId="7" fillId="0" borderId="13" xfId="57" applyNumberFormat="1" applyFont="1" applyBorder="1" applyAlignment="1">
      <alignment horizontal="center"/>
      <protection/>
    </xf>
    <xf numFmtId="0" fontId="30" fillId="0" borderId="0" xfId="0" applyFont="1" applyAlignment="1">
      <alignment/>
    </xf>
    <xf numFmtId="0" fontId="7" fillId="33" borderId="13" xfId="0" applyFont="1" applyFill="1" applyBorder="1" applyAlignment="1">
      <alignment vertical="justify" wrapText="1"/>
    </xf>
    <xf numFmtId="0" fontId="47" fillId="33" borderId="13" xfId="0" applyFont="1" applyFill="1" applyBorder="1" applyAlignment="1">
      <alignment/>
    </xf>
    <xf numFmtId="164" fontId="6" fillId="33" borderId="13" xfId="0" applyNumberFormat="1" applyFont="1" applyFill="1" applyBorder="1" applyAlignment="1">
      <alignment horizontal="center"/>
    </xf>
    <xf numFmtId="164" fontId="6" fillId="33" borderId="13" xfId="53" applyNumberFormat="1" applyFont="1" applyFill="1" applyBorder="1" applyAlignment="1">
      <alignment horizontal="center"/>
      <protection/>
    </xf>
    <xf numFmtId="164" fontId="6" fillId="33" borderId="10" xfId="53" applyNumberFormat="1" applyFont="1" applyFill="1" applyBorder="1" applyAlignment="1">
      <alignment horizontal="center" wrapText="1"/>
      <protection/>
    </xf>
    <xf numFmtId="2" fontId="50" fillId="33" borderId="13" xfId="57" applyNumberFormat="1" applyFont="1" applyFill="1" applyBorder="1" applyAlignment="1">
      <alignment horizontal="center"/>
      <protection/>
    </xf>
    <xf numFmtId="2" fontId="7" fillId="33" borderId="13" xfId="53" applyNumberFormat="1" applyFont="1" applyFill="1" applyBorder="1" applyAlignment="1">
      <alignment horizontal="center"/>
      <protection/>
    </xf>
    <xf numFmtId="0" fontId="47" fillId="33" borderId="0" xfId="0" applyFont="1" applyFill="1" applyAlignment="1">
      <alignment/>
    </xf>
    <xf numFmtId="2" fontId="51" fillId="0" borderId="13" xfId="57" applyNumberFormat="1" applyFont="1" applyBorder="1" applyAlignment="1">
      <alignment horizontal="center"/>
      <protection/>
    </xf>
    <xf numFmtId="164" fontId="7" fillId="0" borderId="13" xfId="57" applyNumberFormat="1" applyFont="1" applyBorder="1" applyAlignment="1">
      <alignment horizontal="center"/>
      <protection/>
    </xf>
    <xf numFmtId="0" fontId="7" fillId="0" borderId="13" xfId="53" applyFont="1" applyBorder="1" applyAlignment="1">
      <alignment horizontal="left" vertical="justify" wrapText="1"/>
      <protection/>
    </xf>
    <xf numFmtId="0" fontId="7" fillId="0" borderId="13" xfId="0" applyFont="1" applyBorder="1" applyAlignment="1">
      <alignment vertical="justify"/>
    </xf>
    <xf numFmtId="0" fontId="6" fillId="0" borderId="13" xfId="53" applyFont="1" applyBorder="1" applyAlignment="1">
      <alignment horizontal="left" vertical="justify" wrapText="1"/>
      <protection/>
    </xf>
    <xf numFmtId="164" fontId="8" fillId="0" borderId="13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 vertical="justify" wrapText="1"/>
      <protection/>
    </xf>
    <xf numFmtId="164" fontId="6" fillId="0" borderId="0" xfId="53" applyNumberFormat="1" applyFont="1" applyBorder="1" applyAlignment="1">
      <alignment horizontal="center"/>
      <protection/>
    </xf>
    <xf numFmtId="164" fontId="6" fillId="33" borderId="0" xfId="53" applyNumberFormat="1" applyFont="1" applyFill="1" applyBorder="1" applyAlignment="1">
      <alignment horizontal="center"/>
      <protection/>
    </xf>
    <xf numFmtId="164" fontId="8" fillId="0" borderId="0" xfId="53" applyNumberFormat="1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0" fillId="33" borderId="0" xfId="53" applyFont="1" applyFill="1">
      <alignment/>
      <protection/>
    </xf>
    <xf numFmtId="0" fontId="10" fillId="0" borderId="0" xfId="53" applyFont="1">
      <alignment/>
      <protection/>
    </xf>
    <xf numFmtId="0" fontId="6" fillId="0" borderId="0" xfId="53" applyFont="1" applyBorder="1" applyAlignment="1">
      <alignment horizontal="center"/>
      <protection/>
    </xf>
    <xf numFmtId="0" fontId="30" fillId="33" borderId="0" xfId="0" applyFont="1" applyFill="1" applyAlignment="1">
      <alignment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15" xfId="53" applyFont="1" applyFill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87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46</v>
      </c>
      <c r="K4" s="64" t="s">
        <v>89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9073.4</v>
      </c>
      <c r="D6" s="7">
        <f>C6/B6*100</f>
        <v>3.089448057475569</v>
      </c>
      <c r="E6" s="6">
        <v>320400.9</v>
      </c>
      <c r="F6" s="8">
        <v>26700</v>
      </c>
      <c r="G6" s="9">
        <v>8744.3</v>
      </c>
      <c r="H6" s="10">
        <f>G6/E6*100</f>
        <v>2.7291746059389967</v>
      </c>
      <c r="I6" s="11">
        <f>G6/F6*100</f>
        <v>32.7501872659176</v>
      </c>
      <c r="J6" s="6">
        <v>8744.3</v>
      </c>
      <c r="K6" s="6">
        <v>8744.3</v>
      </c>
      <c r="L6" s="12"/>
      <c r="M6" s="12">
        <f>C6-G6</f>
        <v>329.10000000000036</v>
      </c>
    </row>
    <row r="7" spans="1:13" ht="26.25">
      <c r="A7" s="13" t="s">
        <v>61</v>
      </c>
      <c r="B7" s="6">
        <v>293690</v>
      </c>
      <c r="C7" s="6">
        <v>9046.5</v>
      </c>
      <c r="D7" s="7">
        <f>C7/B7*100</f>
        <v>3.0802887398277097</v>
      </c>
      <c r="E7" s="6">
        <v>320400.9</v>
      </c>
      <c r="F7" s="8">
        <v>26700</v>
      </c>
      <c r="G7" s="9">
        <v>8744.3</v>
      </c>
      <c r="H7" s="10">
        <f>G7/E7*100</f>
        <v>2.7291746059389967</v>
      </c>
      <c r="I7" s="11">
        <f>G7/F7*100</f>
        <v>32.7501872659176</v>
      </c>
      <c r="J7" s="6">
        <v>8744.3</v>
      </c>
      <c r="K7" s="6">
        <v>8744.3</v>
      </c>
      <c r="L7" s="12"/>
      <c r="M7" s="12">
        <f>C7-K7</f>
        <v>302.2000000000007</v>
      </c>
    </row>
    <row r="8" spans="1:13" ht="26.25">
      <c r="A8" s="13" t="s">
        <v>10</v>
      </c>
      <c r="B8" s="14">
        <v>487744.08</v>
      </c>
      <c r="C8" s="14">
        <v>18954.98</v>
      </c>
      <c r="D8" s="15">
        <f>C8/B8*100</f>
        <v>3.8862552673114963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20752.92</v>
      </c>
      <c r="H8" s="10">
        <f aca="true" t="shared" si="0" ref="H8:H78">G8/E8*100</f>
        <v>3.9392420863694446</v>
      </c>
      <c r="I8" s="11">
        <f>G8/F8*100</f>
        <v>16.44858776048519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20752.899999999998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20752.899999999998</v>
      </c>
      <c r="L8" s="12">
        <f>G8-C8</f>
        <v>1797.9399999999987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953.5</v>
      </c>
      <c r="H9" s="24">
        <f t="shared" si="0"/>
        <v>4.1665938368495565</v>
      </c>
      <c r="I9" s="11">
        <f>G9/F9*100</f>
        <v>16.666375347398226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1467.3</v>
      </c>
      <c r="H10" s="24">
        <f t="shared" si="0"/>
        <v>4.999727405307419</v>
      </c>
      <c r="I10" s="11">
        <f>G10/F10*100</f>
        <v>16.665720159467533</v>
      </c>
      <c r="J10" s="25">
        <v>1467.3</v>
      </c>
      <c r="K10" s="25">
        <v>1467.3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8062.5</v>
      </c>
      <c r="H11" s="24">
        <f t="shared" si="0"/>
        <v>5.000021705520583</v>
      </c>
      <c r="I11" s="11">
        <f aca="true" t="shared" si="1" ref="I11:I78">G11/F11*100</f>
        <v>16.66673557306697</v>
      </c>
      <c r="J11" s="25">
        <v>8062.5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66.3</v>
      </c>
      <c r="H12" s="32">
        <f t="shared" si="0"/>
        <v>4.993974088580898</v>
      </c>
      <c r="I12" s="11">
        <f t="shared" si="1"/>
        <v>16.64574441375847</v>
      </c>
      <c r="J12" s="33">
        <v>66.3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7228.22</v>
      </c>
      <c r="H13" s="32">
        <f t="shared" si="0"/>
        <v>3.333341019275883</v>
      </c>
      <c r="I13" s="11">
        <f t="shared" si="1"/>
        <v>16.666712782343232</v>
      </c>
      <c r="J13" s="33">
        <v>7228.2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2663.1</v>
      </c>
      <c r="H14" s="24">
        <f t="shared" si="0"/>
        <v>3.3333333333333335</v>
      </c>
      <c r="I14" s="11">
        <f t="shared" si="1"/>
        <v>16.666666666666664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23.85</v>
      </c>
      <c r="H16" s="32">
        <f t="shared" si="0"/>
        <v>3.3333333333333335</v>
      </c>
      <c r="I16" s="11">
        <f t="shared" si="1"/>
        <v>16.666666666666668</v>
      </c>
      <c r="J16" s="23">
        <v>23.85</v>
      </c>
      <c r="K16" s="23">
        <v>23.85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12.11</v>
      </c>
      <c r="H17" s="24">
        <f t="shared" si="0"/>
        <v>3.331499312242091</v>
      </c>
      <c r="I17" s="11">
        <f t="shared" si="1"/>
        <v>16.657496561210454</v>
      </c>
      <c r="J17" s="23">
        <v>12.11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21.3</v>
      </c>
      <c r="H19" s="24">
        <f t="shared" si="0"/>
        <v>4.161781946072685</v>
      </c>
      <c r="I19" s="11">
        <f t="shared" si="1"/>
        <v>16.653635652853794</v>
      </c>
      <c r="J19" s="25">
        <v>21.3</v>
      </c>
      <c r="K19" s="25">
        <v>21.3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14.22</v>
      </c>
      <c r="H20" s="32">
        <f t="shared" si="0"/>
        <v>4.1652021089630935</v>
      </c>
      <c r="I20" s="11">
        <f t="shared" si="1"/>
        <v>20.819912152269403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199.18</v>
      </c>
      <c r="H22" s="24">
        <f t="shared" si="0"/>
        <v>4.166771264800636</v>
      </c>
      <c r="I22" s="11">
        <f t="shared" si="1"/>
        <v>16.667782426778246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39.2</v>
      </c>
      <c r="H23" s="32">
        <f t="shared" si="0"/>
        <v>4.167995746943116</v>
      </c>
      <c r="I23" s="11">
        <f t="shared" si="1"/>
        <v>16.673755848575077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1.64</v>
      </c>
      <c r="H24" s="24">
        <f t="shared" si="0"/>
        <v>3.3265720081135903</v>
      </c>
      <c r="I24" s="11">
        <f t="shared" si="1"/>
        <v>16.565656565656564</v>
      </c>
      <c r="J24" s="25">
        <v>1.64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>
        <v>0.5</v>
      </c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28028.379999999997</v>
      </c>
      <c r="D79" s="20">
        <f>C79/B79*100</f>
        <v>3.5867875125180095</v>
      </c>
      <c r="E79" s="20">
        <f>E6+E8</f>
        <v>847226.1</v>
      </c>
      <c r="F79" s="20">
        <f>F6+F8</f>
        <v>152868.40000000002</v>
      </c>
      <c r="G79" s="38">
        <f>G6+G8</f>
        <v>29497.219999999998</v>
      </c>
      <c r="H79" s="48">
        <f>G79/E79*100</f>
        <v>3.481623146406845</v>
      </c>
      <c r="I79" s="48">
        <f>G79/F79*100</f>
        <v>19.295825690593997</v>
      </c>
      <c r="J79" s="20">
        <f>J8+J6</f>
        <v>29497.199999999997</v>
      </c>
      <c r="K79" s="20">
        <f>K8+K6</f>
        <v>29497.199999999997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100</v>
      </c>
      <c r="K4" s="64" t="s">
        <v>101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69716.4</v>
      </c>
      <c r="D6" s="7">
        <f>C6/B6*100</f>
        <v>23.73809118458238</v>
      </c>
      <c r="E6" s="6">
        <v>320400.9</v>
      </c>
      <c r="F6" s="8">
        <v>58945</v>
      </c>
      <c r="G6" s="9">
        <v>76735.9</v>
      </c>
      <c r="H6" s="10">
        <f>G6/E6*100</f>
        <v>23.949963935806668</v>
      </c>
      <c r="I6" s="11">
        <f>G6/F6*100</f>
        <v>130.18220374925778</v>
      </c>
      <c r="J6" s="6">
        <v>22758.1</v>
      </c>
      <c r="K6" s="6">
        <v>9807.5</v>
      </c>
      <c r="L6" s="12">
        <f>G6-C6</f>
        <v>7019.5</v>
      </c>
      <c r="M6" s="12"/>
    </row>
    <row r="7" spans="1:13" ht="26.25">
      <c r="A7" s="13" t="s">
        <v>61</v>
      </c>
      <c r="B7" s="6">
        <v>293690</v>
      </c>
      <c r="C7" s="6">
        <v>60878.2</v>
      </c>
      <c r="D7" s="7">
        <f>C7/B7*100</f>
        <v>20.728727569886615</v>
      </c>
      <c r="E7" s="6">
        <v>320400.9</v>
      </c>
      <c r="F7" s="8">
        <v>58945</v>
      </c>
      <c r="G7" s="9">
        <v>67007.5</v>
      </c>
      <c r="H7" s="10">
        <f>G7/E7*100</f>
        <v>20.913642876783427</v>
      </c>
      <c r="I7" s="11">
        <f>G7/F7*100</f>
        <v>113.67800491984053</v>
      </c>
      <c r="J7" s="6">
        <v>20709.9</v>
      </c>
      <c r="K7" s="6">
        <v>9128.8</v>
      </c>
      <c r="L7" s="12">
        <f>G7-C7</f>
        <v>6129.300000000003</v>
      </c>
      <c r="M7" s="12"/>
    </row>
    <row r="8" spans="1:13" ht="26.25">
      <c r="A8" s="13" t="s">
        <v>10</v>
      </c>
      <c r="B8" s="14">
        <v>495090.88</v>
      </c>
      <c r="C8" s="14">
        <v>110901.39</v>
      </c>
      <c r="D8" s="15">
        <f>C8/B8*100</f>
        <v>22.400208624323678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526892.5299999999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126236.83000000003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119387.28</v>
      </c>
      <c r="H8" s="10">
        <f aca="true" t="shared" si="0" ref="H8:H78">G8/E8*100</f>
        <v>22.658753579216622</v>
      </c>
      <c r="I8" s="11">
        <f>G8/F8*100</f>
        <v>94.57404784324825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35247.38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20715.62</v>
      </c>
      <c r="L8" s="12">
        <f>G8-C8</f>
        <v>8485.89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5721</v>
      </c>
      <c r="H9" s="24">
        <f t="shared" si="0"/>
        <v>24.99956302109734</v>
      </c>
      <c r="I9" s="11">
        <f>G9/F9*100</f>
        <v>99.99825208438936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8838.1</v>
      </c>
      <c r="H10" s="24">
        <f t="shared" si="0"/>
        <v>30.11523940628876</v>
      </c>
      <c r="I10" s="11">
        <f>G10/F10*100</f>
        <v>100.38390331996867</v>
      </c>
      <c r="J10" s="25">
        <v>2934.66</v>
      </c>
      <c r="K10" s="25">
        <v>1467.33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42402.62</v>
      </c>
      <c r="H11" s="24">
        <f t="shared" si="0"/>
        <v>26.296312604147744</v>
      </c>
      <c r="I11" s="11">
        <f aca="true" t="shared" si="1" ref="I11:I78">G11/F11*100</f>
        <v>87.65435722731671</v>
      </c>
      <c r="J11" s="25">
        <v>10152.62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329.67</v>
      </c>
      <c r="H12" s="32">
        <f t="shared" si="0"/>
        <v>24.83202771919253</v>
      </c>
      <c r="I12" s="11">
        <f t="shared" si="1"/>
        <v>82.76926939492844</v>
      </c>
      <c r="J12" s="33">
        <v>98.51</v>
      </c>
      <c r="K12" s="33">
        <v>66.33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43367.26</v>
      </c>
      <c r="H13" s="32">
        <f t="shared" si="0"/>
        <v>19.99909613315619</v>
      </c>
      <c r="I13" s="11">
        <f t="shared" si="1"/>
        <v>99.99552677937339</v>
      </c>
      <c r="J13" s="33">
        <v>14456.44</v>
      </c>
      <c r="K13" s="33">
        <v>7228.22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15915.83</v>
      </c>
      <c r="H14" s="24">
        <f t="shared" si="0"/>
        <v>19.92143241585621</v>
      </c>
      <c r="I14" s="11">
        <f t="shared" si="1"/>
        <v>99.60716207928103</v>
      </c>
      <c r="J14" s="25">
        <v>5326.2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96.83</v>
      </c>
      <c r="H15" s="24">
        <f t="shared" si="0"/>
        <v>6.873225440090858</v>
      </c>
      <c r="I15" s="11">
        <f t="shared" si="1"/>
        <v>27.49290176036343</v>
      </c>
      <c r="J15" s="25">
        <v>2.63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101.75</v>
      </c>
      <c r="H16" s="32">
        <f t="shared" si="0"/>
        <v>14.220824598183087</v>
      </c>
      <c r="I16" s="11">
        <f t="shared" si="1"/>
        <v>71.10412299091544</v>
      </c>
      <c r="J16" s="23">
        <v>30.25</v>
      </c>
      <c r="K16" s="23">
        <v>20.25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68.28</v>
      </c>
      <c r="H18" s="24">
        <f t="shared" si="0"/>
        <v>20</v>
      </c>
      <c r="I18" s="39">
        <f t="shared" si="1"/>
        <v>99.97071742313324</v>
      </c>
      <c r="J18" s="40">
        <v>22.76</v>
      </c>
      <c r="K18" s="40">
        <v>22.76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56.89</v>
      </c>
      <c r="H20" s="32">
        <f t="shared" si="0"/>
        <v>16.663737551259523</v>
      </c>
      <c r="I20" s="11">
        <f t="shared" si="1"/>
        <v>83.29428989751099</v>
      </c>
      <c r="J20" s="33">
        <v>14.23</v>
      </c>
      <c r="K20" s="33">
        <v>14.23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844.54</v>
      </c>
      <c r="H22" s="24">
        <f t="shared" si="0"/>
        <v>17.667461612484832</v>
      </c>
      <c r="I22" s="11">
        <f t="shared" si="1"/>
        <v>70.67280334728034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213.79</v>
      </c>
      <c r="H23" s="32">
        <f t="shared" si="0"/>
        <v>22.731525784157363</v>
      </c>
      <c r="I23" s="11">
        <f t="shared" si="1"/>
        <v>90.93577201190982</v>
      </c>
      <c r="J23" s="33">
        <v>56.99</v>
      </c>
      <c r="K23" s="33">
        <v>17.79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5.35</v>
      </c>
      <c r="H24" s="24">
        <f t="shared" si="0"/>
        <v>10.851926977687627</v>
      </c>
      <c r="I24" s="11">
        <f t="shared" si="1"/>
        <v>54.040404040404034</v>
      </c>
      <c r="J24" s="25">
        <v>2.07</v>
      </c>
      <c r="K24" s="25">
        <v>0.43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788780.88</v>
      </c>
      <c r="C79" s="20">
        <f>C8+C6</f>
        <v>180617.78999999998</v>
      </c>
      <c r="D79" s="20">
        <f>C79/B79*100</f>
        <v>22.89834789098843</v>
      </c>
      <c r="E79" s="20">
        <f>E6+E8</f>
        <v>847293.4299999999</v>
      </c>
      <c r="F79" s="20">
        <f>F6+F8</f>
        <v>185181.83000000002</v>
      </c>
      <c r="G79" s="38">
        <f>G6+G8</f>
        <v>196123.18</v>
      </c>
      <c r="H79" s="48">
        <f>G79/E79*100</f>
        <v>23.147020035314096</v>
      </c>
      <c r="I79" s="48">
        <f>G79/F79*100</f>
        <v>105.90843604904433</v>
      </c>
      <c r="J79" s="20">
        <f>J8+J6</f>
        <v>58005.479999999996</v>
      </c>
      <c r="K79" s="20">
        <f>K8+K6</f>
        <v>30523.12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J12" sqref="J12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104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100</v>
      </c>
      <c r="K4" s="64" t="s">
        <v>101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79180.1</v>
      </c>
      <c r="D6" s="7">
        <f>C6/B6*100</f>
        <v>26.960434471721882</v>
      </c>
      <c r="E6" s="6">
        <v>331130</v>
      </c>
      <c r="F6" s="8">
        <v>69674.1</v>
      </c>
      <c r="G6" s="9">
        <v>85864.5</v>
      </c>
      <c r="H6" s="10">
        <f>G6/E6*100</f>
        <v>25.930752272521367</v>
      </c>
      <c r="I6" s="11">
        <f>G6/F6*100</f>
        <v>123.23732922276713</v>
      </c>
      <c r="J6" s="6">
        <v>31886.6</v>
      </c>
      <c r="K6" s="6">
        <v>9126.7</v>
      </c>
      <c r="L6" s="12">
        <f>G6-C6</f>
        <v>6684.399999999994</v>
      </c>
      <c r="M6" s="12"/>
    </row>
    <row r="7" spans="1:13" ht="26.25">
      <c r="A7" s="13" t="s">
        <v>61</v>
      </c>
      <c r="B7" s="6">
        <v>293690</v>
      </c>
      <c r="C7" s="6">
        <v>69260.9</v>
      </c>
      <c r="D7" s="7">
        <f>C7/B7*100</f>
        <v>23.582995675712485</v>
      </c>
      <c r="E7" s="6">
        <v>320400.9</v>
      </c>
      <c r="F7" s="8">
        <v>58945</v>
      </c>
      <c r="G7" s="9">
        <v>75135.4</v>
      </c>
      <c r="H7" s="10">
        <f>G7/E7*100</f>
        <v>23.450433503776047</v>
      </c>
      <c r="I7" s="11">
        <f>G7/F7*100</f>
        <v>127.4669607261006</v>
      </c>
      <c r="J7" s="6">
        <v>28837.7</v>
      </c>
      <c r="K7" s="6">
        <v>826</v>
      </c>
      <c r="L7" s="12">
        <f>G7-C7</f>
        <v>5874.5</v>
      </c>
      <c r="M7" s="12"/>
    </row>
    <row r="8" spans="1:13" ht="26.25">
      <c r="A8" s="13" t="s">
        <v>10</v>
      </c>
      <c r="B8" s="14">
        <v>495090.88</v>
      </c>
      <c r="C8" s="14">
        <v>110904.29</v>
      </c>
      <c r="D8" s="15">
        <f>C8/B8*100</f>
        <v>22.40079437536801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530391.83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129736.13000000003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123004.58</v>
      </c>
      <c r="H8" s="10">
        <f aca="true" t="shared" si="0" ref="H8:H78">G8/E8*100</f>
        <v>23.19126597406299</v>
      </c>
      <c r="I8" s="11">
        <f>G8/F8*100</f>
        <v>94.8113528590686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38864.68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3617.3</v>
      </c>
      <c r="L8" s="12">
        <f>G8-C8</f>
        <v>12100.290000000008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5721</v>
      </c>
      <c r="H9" s="24">
        <f t="shared" si="0"/>
        <v>24.99956302109734</v>
      </c>
      <c r="I9" s="11">
        <f>G9/F9*100</f>
        <v>99.99825208438936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8838.1</v>
      </c>
      <c r="H10" s="24">
        <f t="shared" si="0"/>
        <v>30.11523940628876</v>
      </c>
      <c r="I10" s="11">
        <f>G10/F10*100</f>
        <v>100.38390331996867</v>
      </c>
      <c r="J10" s="25">
        <v>2934.66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42402.62</v>
      </c>
      <c r="H11" s="24">
        <f t="shared" si="0"/>
        <v>26.296312604147744</v>
      </c>
      <c r="I11" s="11">
        <f aca="true" t="shared" si="1" ref="I11:I78">G11/F11*100</f>
        <v>87.65435722731671</v>
      </c>
      <c r="J11" s="25">
        <v>10152.62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329.67</v>
      </c>
      <c r="H12" s="32">
        <f t="shared" si="0"/>
        <v>24.83202771919253</v>
      </c>
      <c r="I12" s="11">
        <f t="shared" si="1"/>
        <v>82.76926939492844</v>
      </c>
      <c r="J12" s="33">
        <v>98.51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43367.26</v>
      </c>
      <c r="H13" s="32">
        <f t="shared" si="0"/>
        <v>19.99909613315619</v>
      </c>
      <c r="I13" s="11">
        <f t="shared" si="1"/>
        <v>99.99552677937339</v>
      </c>
      <c r="J13" s="33">
        <v>14456.44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15915.83</v>
      </c>
      <c r="H14" s="24">
        <f t="shared" si="0"/>
        <v>19.92143241585621</v>
      </c>
      <c r="I14" s="11">
        <f t="shared" si="1"/>
        <v>99.60716207928103</v>
      </c>
      <c r="J14" s="25">
        <v>5326.2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214.83</v>
      </c>
      <c r="H15" s="24">
        <f t="shared" si="0"/>
        <v>15.249148211243613</v>
      </c>
      <c r="I15" s="11">
        <f t="shared" si="1"/>
        <v>60.99659284497445</v>
      </c>
      <c r="J15" s="25">
        <v>120.63</v>
      </c>
      <c r="K15" s="25">
        <v>118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101.75</v>
      </c>
      <c r="H16" s="32">
        <f t="shared" si="0"/>
        <v>14.220824598183087</v>
      </c>
      <c r="I16" s="11">
        <f t="shared" si="1"/>
        <v>71.10412299091544</v>
      </c>
      <c r="J16" s="23">
        <v>30.25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68.28</v>
      </c>
      <c r="H18" s="24">
        <f t="shared" si="0"/>
        <v>20</v>
      </c>
      <c r="I18" s="39">
        <f t="shared" si="1"/>
        <v>99.97071742313324</v>
      </c>
      <c r="J18" s="40">
        <v>22.76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56.89</v>
      </c>
      <c r="H20" s="32">
        <f t="shared" si="0"/>
        <v>16.663737551259523</v>
      </c>
      <c r="I20" s="11">
        <f t="shared" si="1"/>
        <v>83.29428989751099</v>
      </c>
      <c r="J20" s="33">
        <v>14.23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844.54</v>
      </c>
      <c r="H22" s="24">
        <f t="shared" si="0"/>
        <v>17.667461612484832</v>
      </c>
      <c r="I22" s="11">
        <f t="shared" si="1"/>
        <v>70.67280334728034</v>
      </c>
      <c r="J22" s="43">
        <v>199.18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213.79</v>
      </c>
      <c r="H23" s="32">
        <f t="shared" si="0"/>
        <v>22.731525784157363</v>
      </c>
      <c r="I23" s="11">
        <f t="shared" si="1"/>
        <v>90.93577201190982</v>
      </c>
      <c r="J23" s="33">
        <v>56.99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5.35</v>
      </c>
      <c r="H24" s="24">
        <f t="shared" si="0"/>
        <v>10.851926977687627</v>
      </c>
      <c r="I24" s="11">
        <f t="shared" si="1"/>
        <v>54.040404040404034</v>
      </c>
      <c r="J24" s="25">
        <v>2.07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>
        <v>3499.3</v>
      </c>
      <c r="K64" s="44">
        <v>3499.3</v>
      </c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788780.88</v>
      </c>
      <c r="C79" s="20">
        <f>C8+C6</f>
        <v>190084.39</v>
      </c>
      <c r="D79" s="20">
        <f>C79/B79*100</f>
        <v>24.098503756835488</v>
      </c>
      <c r="E79" s="20">
        <f>E6+E8</f>
        <v>861521.83</v>
      </c>
      <c r="F79" s="20">
        <f>F6+F8</f>
        <v>199410.23000000004</v>
      </c>
      <c r="G79" s="38">
        <f>G6+G8</f>
        <v>208869.08000000002</v>
      </c>
      <c r="H79" s="48">
        <f>G79/E79*100</f>
        <v>24.244200521303103</v>
      </c>
      <c r="I79" s="48">
        <f>G79/F79*100</f>
        <v>104.7434126122817</v>
      </c>
      <c r="J79" s="20">
        <f>J8+J6</f>
        <v>70751.28</v>
      </c>
      <c r="K79" s="20">
        <f>K8+K6</f>
        <v>12744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PageLayoutView="0" workbookViewId="0" topLeftCell="B1">
      <selection activeCell="N5" sqref="N5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107</v>
      </c>
      <c r="G4" s="60" t="s">
        <v>4</v>
      </c>
      <c r="H4" s="62" t="s">
        <v>5</v>
      </c>
      <c r="I4" s="3"/>
      <c r="J4" s="64" t="s">
        <v>106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83832.8</v>
      </c>
      <c r="D6" s="7">
        <f>C6/B6*100</f>
        <v>28.54465592972182</v>
      </c>
      <c r="E6" s="6">
        <v>331130</v>
      </c>
      <c r="F6" s="8">
        <v>147694.1</v>
      </c>
      <c r="G6" s="9">
        <v>90792.8</v>
      </c>
      <c r="H6" s="10">
        <f>G6/E6*100</f>
        <v>27.419080119590493</v>
      </c>
      <c r="I6" s="11">
        <f>G6/F6*100</f>
        <v>61.47354565957611</v>
      </c>
      <c r="J6" s="6">
        <v>3018.7</v>
      </c>
      <c r="K6" s="6">
        <v>4940.2</v>
      </c>
      <c r="L6" s="12">
        <f>G6-C6</f>
        <v>6960</v>
      </c>
      <c r="M6" s="12"/>
    </row>
    <row r="7" spans="1:13" ht="26.25">
      <c r="A7" s="13" t="s">
        <v>61</v>
      </c>
      <c r="B7" s="6">
        <v>293690</v>
      </c>
      <c r="C7" s="6">
        <v>73347.5</v>
      </c>
      <c r="D7" s="7">
        <f>C7/B7*100</f>
        <v>24.974462869011543</v>
      </c>
      <c r="E7" s="6">
        <v>320400.9</v>
      </c>
      <c r="F7" s="8">
        <v>136965</v>
      </c>
      <c r="G7" s="9">
        <v>80063.8</v>
      </c>
      <c r="H7" s="10">
        <f>G7/E7*100</f>
        <v>24.98863143018637</v>
      </c>
      <c r="I7" s="11">
        <f>G7/F7*100</f>
        <v>58.45566385572957</v>
      </c>
      <c r="J7" s="6">
        <v>3018.7</v>
      </c>
      <c r="K7" s="6">
        <v>4940.2</v>
      </c>
      <c r="L7" s="12">
        <f>G7-C7</f>
        <v>6716.300000000003</v>
      </c>
      <c r="M7" s="12"/>
    </row>
    <row r="8" spans="1:13" ht="26.25">
      <c r="A8" s="13" t="s">
        <v>10</v>
      </c>
      <c r="B8" s="14">
        <v>496012.12</v>
      </c>
      <c r="C8" s="14">
        <v>138665.57</v>
      </c>
      <c r="D8" s="15">
        <f>C8/B8*100</f>
        <v>27.956085024696577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530391.83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129736.13000000003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150790.34</v>
      </c>
      <c r="H8" s="10">
        <f aca="true" t="shared" si="0" ref="H8:H78">G8/E8*100</f>
        <v>28.429989202510907</v>
      </c>
      <c r="I8" s="11">
        <f>G8/F8*100</f>
        <v>116.22848623586965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27787.760000000002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27787.760000000002</v>
      </c>
      <c r="L8" s="12">
        <f>G8-C8</f>
        <v>12124.76999999999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6674.5</v>
      </c>
      <c r="H9" s="24">
        <f t="shared" si="0"/>
        <v>29.166156857946895</v>
      </c>
      <c r="I9" s="11">
        <f>G9/F9*100</f>
        <v>116.66462743178758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10060.93</v>
      </c>
      <c r="H10" s="24">
        <f t="shared" si="0"/>
        <v>34.28195150540419</v>
      </c>
      <c r="I10" s="11">
        <f>G10/F10*100</f>
        <v>114.27291209976944</v>
      </c>
      <c r="J10" s="25">
        <v>1222.83</v>
      </c>
      <c r="K10" s="25">
        <v>1222.83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51806.82</v>
      </c>
      <c r="H11" s="24">
        <f t="shared" si="0"/>
        <v>32.12839993724004</v>
      </c>
      <c r="I11" s="11">
        <f aca="true" t="shared" si="1" ref="I11:I78">G11/F11*100</f>
        <v>107.09464431894291</v>
      </c>
      <c r="J11" s="25">
        <v>9406.2</v>
      </c>
      <c r="K11" s="25">
        <v>9406.2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385</v>
      </c>
      <c r="H12" s="32">
        <f t="shared" si="0"/>
        <v>28.999698704429044</v>
      </c>
      <c r="I12" s="11">
        <f t="shared" si="1"/>
        <v>96.66080843585237</v>
      </c>
      <c r="J12" s="33">
        <v>55.33</v>
      </c>
      <c r="K12" s="33">
        <v>55.33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54209.56</v>
      </c>
      <c r="H13" s="32">
        <f t="shared" si="0"/>
        <v>24.99909382737342</v>
      </c>
      <c r="I13" s="11">
        <f t="shared" si="1"/>
        <v>124.99552677937338</v>
      </c>
      <c r="J13" s="33">
        <v>10842.3</v>
      </c>
      <c r="K13" s="33">
        <v>10842.3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19910.48</v>
      </c>
      <c r="H14" s="24">
        <f t="shared" si="0"/>
        <v>24.921432415856206</v>
      </c>
      <c r="I14" s="11">
        <f t="shared" si="1"/>
        <v>124.60716207928104</v>
      </c>
      <c r="J14" s="25">
        <v>3994.65</v>
      </c>
      <c r="K14" s="25">
        <v>3994.65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214.83</v>
      </c>
      <c r="H15" s="24">
        <f t="shared" si="0"/>
        <v>15.249148211243613</v>
      </c>
      <c r="I15" s="11">
        <f t="shared" si="1"/>
        <v>60.99659284497445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126.25</v>
      </c>
      <c r="H16" s="32">
        <f t="shared" si="0"/>
        <v>17.6450034940601</v>
      </c>
      <c r="I16" s="11">
        <f t="shared" si="1"/>
        <v>88.22501747030049</v>
      </c>
      <c r="J16" s="23">
        <v>24.5</v>
      </c>
      <c r="K16" s="23">
        <v>24.5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61.15</v>
      </c>
      <c r="H17" s="24">
        <f t="shared" si="0"/>
        <v>16.822558459422282</v>
      </c>
      <c r="I17" s="11">
        <f t="shared" si="1"/>
        <v>84.11279229711141</v>
      </c>
      <c r="J17" s="23">
        <v>15.15</v>
      </c>
      <c r="K17" s="23">
        <v>15.15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68.28</v>
      </c>
      <c r="H18" s="24">
        <f t="shared" si="0"/>
        <v>20</v>
      </c>
      <c r="I18" s="39">
        <f t="shared" si="1"/>
        <v>99.97071742313324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71.09</v>
      </c>
      <c r="H20" s="32">
        <f t="shared" si="0"/>
        <v>20.823081429408322</v>
      </c>
      <c r="I20" s="11">
        <f t="shared" si="1"/>
        <v>104.08491947291363</v>
      </c>
      <c r="J20" s="33">
        <v>14.2</v>
      </c>
      <c r="K20" s="33">
        <v>14.2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1043.74</v>
      </c>
      <c r="H22" s="24">
        <f t="shared" si="0"/>
        <v>21.834651269821347</v>
      </c>
      <c r="I22" s="11">
        <f t="shared" si="1"/>
        <v>87.34225941422594</v>
      </c>
      <c r="J22" s="43">
        <v>199.2</v>
      </c>
      <c r="K22" s="43">
        <v>199.2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253.29</v>
      </c>
      <c r="H23" s="32">
        <f t="shared" si="0"/>
        <v>26.931419457735245</v>
      </c>
      <c r="I23" s="11">
        <f t="shared" si="1"/>
        <v>107.73713313483624</v>
      </c>
      <c r="J23" s="33">
        <v>39.5</v>
      </c>
      <c r="K23" s="33">
        <v>39.5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7.45</v>
      </c>
      <c r="H24" s="24">
        <f t="shared" si="0"/>
        <v>15.111561866125761</v>
      </c>
      <c r="I24" s="11">
        <f t="shared" si="1"/>
        <v>75.25252525252525</v>
      </c>
      <c r="J24" s="25">
        <v>2.1</v>
      </c>
      <c r="K24" s="25">
        <v>2.1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1767.7</v>
      </c>
      <c r="H27" s="24">
        <f t="shared" si="0"/>
        <v>45.00025456952294</v>
      </c>
      <c r="I27" s="11">
        <f t="shared" si="1"/>
        <v>225.01272912423627</v>
      </c>
      <c r="J27" s="44">
        <v>982.1</v>
      </c>
      <c r="K27" s="44">
        <v>982.1</v>
      </c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65.2</v>
      </c>
      <c r="H28" s="24">
        <f t="shared" si="0"/>
        <v>44.99654934437543</v>
      </c>
      <c r="I28" s="11">
        <f t="shared" si="1"/>
        <v>224.82758620689657</v>
      </c>
      <c r="J28" s="44">
        <v>36.2</v>
      </c>
      <c r="K28" s="44">
        <v>36.2</v>
      </c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>
      <c r="A64" s="45" t="s">
        <v>63</v>
      </c>
      <c r="B64" s="18"/>
      <c r="C64" s="19"/>
      <c r="D64" s="20"/>
      <c r="E64" s="30">
        <v>3499.3</v>
      </c>
      <c r="F64" s="30">
        <v>3499.3</v>
      </c>
      <c r="G64" s="23">
        <v>3499.3</v>
      </c>
      <c r="H64" s="24">
        <f t="shared" si="0"/>
        <v>100</v>
      </c>
      <c r="I64" s="11">
        <f t="shared" si="1"/>
        <v>100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789702.12</v>
      </c>
      <c r="C79" s="20">
        <f>C8+C6</f>
        <v>222498.37</v>
      </c>
      <c r="D79" s="20">
        <f>C79/B79*100</f>
        <v>28.174974381479434</v>
      </c>
      <c r="E79" s="20">
        <f>E6+E8</f>
        <v>861521.83</v>
      </c>
      <c r="F79" s="20">
        <f>F6+F8</f>
        <v>277430.23000000004</v>
      </c>
      <c r="G79" s="38">
        <f>G6+G8</f>
        <v>241583.14</v>
      </c>
      <c r="H79" s="48">
        <f>G79/E79*100</f>
        <v>28.04144150357746</v>
      </c>
      <c r="I79" s="48">
        <f>G79/F79*100</f>
        <v>87.0788810577708</v>
      </c>
      <c r="J79" s="20">
        <f>J8+J6</f>
        <v>30806.460000000003</v>
      </c>
      <c r="K79" s="20">
        <f>K8+K6</f>
        <v>32727.960000000003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46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13107</v>
      </c>
      <c r="D6" s="7">
        <f>C6/B6*100</f>
        <v>4.462869011542783</v>
      </c>
      <c r="E6" s="6">
        <v>320400.9</v>
      </c>
      <c r="F6" s="8">
        <v>58945</v>
      </c>
      <c r="G6" s="9">
        <v>14342.6</v>
      </c>
      <c r="H6" s="10">
        <f>G6/E6*100</f>
        <v>4.476454342044607</v>
      </c>
      <c r="I6" s="11">
        <f>G6/F6*100</f>
        <v>24.332174060564935</v>
      </c>
      <c r="J6" s="6">
        <v>14342.6</v>
      </c>
      <c r="K6" s="6">
        <v>5598.3</v>
      </c>
      <c r="L6" s="12">
        <f>G6-C6</f>
        <v>1235.6000000000004</v>
      </c>
      <c r="M6" s="12"/>
    </row>
    <row r="7" spans="1:13" ht="26.25">
      <c r="A7" s="13" t="s">
        <v>61</v>
      </c>
      <c r="B7" s="6">
        <v>293690</v>
      </c>
      <c r="C7" s="6">
        <v>12750.3</v>
      </c>
      <c r="D7" s="7">
        <f>C7/B7*100</f>
        <v>4.341414416561681</v>
      </c>
      <c r="E7" s="6">
        <v>320400.9</v>
      </c>
      <c r="F7" s="8">
        <v>58945</v>
      </c>
      <c r="G7" s="9">
        <v>13606.7</v>
      </c>
      <c r="H7" s="10">
        <f>G7/E7*100</f>
        <v>4.246773339275888</v>
      </c>
      <c r="I7" s="11">
        <f>G7/F7*100</f>
        <v>23.08372211383493</v>
      </c>
      <c r="J7" s="6">
        <v>13606.7</v>
      </c>
      <c r="K7" s="6">
        <v>4885.9</v>
      </c>
      <c r="L7" s="12">
        <f>G7-C7</f>
        <v>856.4000000000015</v>
      </c>
      <c r="M7" s="12"/>
    </row>
    <row r="8" spans="1:13" ht="26.25">
      <c r="A8" s="13" t="s">
        <v>10</v>
      </c>
      <c r="B8" s="14">
        <v>487744.08</v>
      </c>
      <c r="C8" s="14">
        <v>37909.38</v>
      </c>
      <c r="D8" s="15">
        <f>C8/B8*100</f>
        <v>7.772391619801924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41505.32</v>
      </c>
      <c r="H8" s="10">
        <f aca="true" t="shared" si="0" ref="H8:H78">G8/E8*100</f>
        <v>7.8783854682729695</v>
      </c>
      <c r="I8" s="11">
        <f>G8/F8*100</f>
        <v>32.89676337339619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41505.32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20752.42</v>
      </c>
      <c r="L8" s="12">
        <f>G8-C8</f>
        <v>3595.9400000000023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1907</v>
      </c>
      <c r="H9" s="24">
        <f t="shared" si="0"/>
        <v>8.333187673699113</v>
      </c>
      <c r="I9" s="11">
        <f>G9/F9*100</f>
        <v>33.33275069479645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2934.6</v>
      </c>
      <c r="H10" s="24">
        <f t="shared" si="0"/>
        <v>9.999454810614838</v>
      </c>
      <c r="I10" s="11">
        <f>G10/F10*100</f>
        <v>33.331440318935066</v>
      </c>
      <c r="J10" s="25">
        <v>2934.6</v>
      </c>
      <c r="K10" s="25">
        <v>1467.3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16125</v>
      </c>
      <c r="H11" s="24">
        <f t="shared" si="0"/>
        <v>10.000043411041165</v>
      </c>
      <c r="I11" s="11">
        <f aca="true" t="shared" si="1" ref="I11:I78">G11/F11*100</f>
        <v>33.33347114613394</v>
      </c>
      <c r="J11" s="25">
        <v>16125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132.6</v>
      </c>
      <c r="H12" s="32">
        <f t="shared" si="0"/>
        <v>9.987948177161796</v>
      </c>
      <c r="I12" s="11">
        <f t="shared" si="1"/>
        <v>33.29148882751694</v>
      </c>
      <c r="J12" s="33">
        <v>132.6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14456.4</v>
      </c>
      <c r="H13" s="32">
        <f t="shared" si="0"/>
        <v>6.666663592289647</v>
      </c>
      <c r="I13" s="11">
        <f t="shared" si="1"/>
        <v>33.333333333333336</v>
      </c>
      <c r="J13" s="33">
        <v>14456.4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5326.2</v>
      </c>
      <c r="H14" s="24">
        <f t="shared" si="0"/>
        <v>6.666666666666667</v>
      </c>
      <c r="I14" s="11">
        <f t="shared" si="1"/>
        <v>33.33333333333333</v>
      </c>
      <c r="J14" s="25">
        <v>5326.2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47.7</v>
      </c>
      <c r="H16" s="32">
        <f t="shared" si="0"/>
        <v>6.666666666666667</v>
      </c>
      <c r="I16" s="11">
        <f t="shared" si="1"/>
        <v>33.333333333333336</v>
      </c>
      <c r="J16" s="23">
        <v>47.7</v>
      </c>
      <c r="K16" s="23">
        <v>23.85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24.22</v>
      </c>
      <c r="H17" s="24">
        <f t="shared" si="0"/>
        <v>6.662998624484182</v>
      </c>
      <c r="I17" s="11">
        <f t="shared" si="1"/>
        <v>33.31499312242091</v>
      </c>
      <c r="J17" s="23">
        <v>24.22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42.62</v>
      </c>
      <c r="H19" s="24">
        <f t="shared" si="0"/>
        <v>8.327471668620554</v>
      </c>
      <c r="I19" s="11">
        <f t="shared" si="1"/>
        <v>33.32290852228303</v>
      </c>
      <c r="J19" s="25">
        <v>42.62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28.44</v>
      </c>
      <c r="H20" s="32">
        <f t="shared" si="0"/>
        <v>8.330404217926187</v>
      </c>
      <c r="I20" s="11">
        <f t="shared" si="1"/>
        <v>41.639824304538806</v>
      </c>
      <c r="J20" s="33">
        <v>28.44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398.36</v>
      </c>
      <c r="H22" s="24">
        <f t="shared" si="0"/>
        <v>8.333542529601273</v>
      </c>
      <c r="I22" s="11">
        <f t="shared" si="1"/>
        <v>33.33556485355649</v>
      </c>
      <c r="J22" s="43">
        <v>398.36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78.4</v>
      </c>
      <c r="H23" s="32">
        <f t="shared" si="0"/>
        <v>8.335991493886231</v>
      </c>
      <c r="I23" s="11">
        <f t="shared" si="1"/>
        <v>33.34751169715015</v>
      </c>
      <c r="J23" s="33">
        <v>78.4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>
        <v>3.28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51016.38</v>
      </c>
      <c r="D79" s="20">
        <f>C79/B79*100</f>
        <v>6.528558365409401</v>
      </c>
      <c r="E79" s="20">
        <f>E6+E8</f>
        <v>847226.1</v>
      </c>
      <c r="F79" s="20">
        <f>F6+F8</f>
        <v>185113.40000000002</v>
      </c>
      <c r="G79" s="38">
        <f>G6+G8</f>
        <v>55847.92</v>
      </c>
      <c r="H79" s="48">
        <f>G79/E79*100</f>
        <v>6.591855468097594</v>
      </c>
      <c r="I79" s="48">
        <f>G79/F79*100</f>
        <v>30.169571732786494</v>
      </c>
      <c r="J79" s="20">
        <f>J8+J6</f>
        <v>55847.92</v>
      </c>
      <c r="K79" s="20">
        <f>K8+K6</f>
        <v>26350.719999999998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46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21995.5</v>
      </c>
      <c r="D6" s="7">
        <f>C6/B6*100</f>
        <v>7.489359528754809</v>
      </c>
      <c r="E6" s="6">
        <v>320400.9</v>
      </c>
      <c r="F6" s="8">
        <v>58945</v>
      </c>
      <c r="G6" s="9">
        <v>24752.3</v>
      </c>
      <c r="H6" s="10">
        <f>G6/E6*100</f>
        <v>7.725415253203096</v>
      </c>
      <c r="I6" s="11">
        <f>G6/F6*100</f>
        <v>41.99219611502248</v>
      </c>
      <c r="J6" s="6">
        <v>24752.3</v>
      </c>
      <c r="K6" s="6">
        <v>10409.7</v>
      </c>
      <c r="L6" s="12">
        <f>G6-C6</f>
        <v>2756.7999999999993</v>
      </c>
      <c r="M6" s="12"/>
    </row>
    <row r="7" spans="1:13" ht="26.25">
      <c r="A7" s="13" t="s">
        <v>61</v>
      </c>
      <c r="B7" s="6">
        <v>293690</v>
      </c>
      <c r="C7" s="6">
        <v>20226.5</v>
      </c>
      <c r="D7" s="7">
        <f>C7/B7*100</f>
        <v>6.887023732507065</v>
      </c>
      <c r="E7" s="6">
        <v>320400.9</v>
      </c>
      <c r="F7" s="8">
        <v>58945</v>
      </c>
      <c r="G7" s="9">
        <v>23030.9</v>
      </c>
      <c r="H7" s="10">
        <f>G7/E7*100</f>
        <v>7.188150844769786</v>
      </c>
      <c r="I7" s="11">
        <f>G7/F7*100</f>
        <v>39.07184663669523</v>
      </c>
      <c r="J7" s="6">
        <v>23030.9</v>
      </c>
      <c r="K7" s="6">
        <v>9424.2</v>
      </c>
      <c r="L7" s="12">
        <f>G7-C7</f>
        <v>2804.4000000000015</v>
      </c>
      <c r="M7" s="12"/>
    </row>
    <row r="8" spans="1:13" ht="26.25">
      <c r="A8" s="13" t="s">
        <v>10</v>
      </c>
      <c r="B8" s="14">
        <v>487744.08</v>
      </c>
      <c r="C8" s="14">
        <v>37993.48</v>
      </c>
      <c r="D8" s="15">
        <f>C8/B8*100</f>
        <v>7.789634268856734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41505.32</v>
      </c>
      <c r="H8" s="10">
        <f aca="true" t="shared" si="0" ref="H8:H78">G8/E8*100</f>
        <v>7.8783854682729695</v>
      </c>
      <c r="I8" s="11">
        <f>G8/F8*100</f>
        <v>32.89676337339619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41505.32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0</v>
      </c>
      <c r="L8" s="12">
        <f>G8-C8</f>
        <v>3511.8399999999965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1907</v>
      </c>
      <c r="H9" s="24">
        <f t="shared" si="0"/>
        <v>8.333187673699113</v>
      </c>
      <c r="I9" s="11">
        <f>G9/F9*100</f>
        <v>33.33275069479645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2934.6</v>
      </c>
      <c r="H10" s="24">
        <f t="shared" si="0"/>
        <v>9.999454810614838</v>
      </c>
      <c r="I10" s="11">
        <f>G10/F10*100</f>
        <v>33.331440318935066</v>
      </c>
      <c r="J10" s="25">
        <v>2934.6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16125</v>
      </c>
      <c r="H11" s="24">
        <f t="shared" si="0"/>
        <v>10.000043411041165</v>
      </c>
      <c r="I11" s="11">
        <f aca="true" t="shared" si="1" ref="I11:I78">G11/F11*100</f>
        <v>33.33347114613394</v>
      </c>
      <c r="J11" s="25">
        <v>16125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132.6</v>
      </c>
      <c r="H12" s="32">
        <f t="shared" si="0"/>
        <v>9.987948177161796</v>
      </c>
      <c r="I12" s="11">
        <f t="shared" si="1"/>
        <v>33.29148882751694</v>
      </c>
      <c r="J12" s="33">
        <v>132.6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14456.4</v>
      </c>
      <c r="H13" s="32">
        <f t="shared" si="0"/>
        <v>6.666663592289647</v>
      </c>
      <c r="I13" s="11">
        <f t="shared" si="1"/>
        <v>33.333333333333336</v>
      </c>
      <c r="J13" s="33">
        <v>14456.4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5326.2</v>
      </c>
      <c r="H14" s="24">
        <f t="shared" si="0"/>
        <v>6.666666666666667</v>
      </c>
      <c r="I14" s="11">
        <f t="shared" si="1"/>
        <v>33.33333333333333</v>
      </c>
      <c r="J14" s="25">
        <v>5326.2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/>
      <c r="H15" s="24">
        <f t="shared" si="0"/>
        <v>0</v>
      </c>
      <c r="I15" s="11">
        <f t="shared" si="1"/>
        <v>0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47.7</v>
      </c>
      <c r="H16" s="32">
        <f t="shared" si="0"/>
        <v>6.666666666666667</v>
      </c>
      <c r="I16" s="11">
        <f t="shared" si="1"/>
        <v>33.333333333333336</v>
      </c>
      <c r="J16" s="23">
        <v>47.7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24.22</v>
      </c>
      <c r="H17" s="24">
        <f t="shared" si="0"/>
        <v>6.662998624484182</v>
      </c>
      <c r="I17" s="11">
        <f t="shared" si="1"/>
        <v>33.31499312242091</v>
      </c>
      <c r="J17" s="23">
        <v>24.22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/>
      <c r="H18" s="24">
        <f t="shared" si="0"/>
        <v>0</v>
      </c>
      <c r="I18" s="39">
        <f t="shared" si="1"/>
        <v>0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42.62</v>
      </c>
      <c r="H19" s="24">
        <f t="shared" si="0"/>
        <v>8.327471668620554</v>
      </c>
      <c r="I19" s="11">
        <f t="shared" si="1"/>
        <v>33.32290852228303</v>
      </c>
      <c r="J19" s="25">
        <v>42.62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28.44</v>
      </c>
      <c r="H20" s="32">
        <f t="shared" si="0"/>
        <v>8.330404217926187</v>
      </c>
      <c r="I20" s="11">
        <f t="shared" si="1"/>
        <v>41.639824304538806</v>
      </c>
      <c r="J20" s="33">
        <v>28.44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398.36</v>
      </c>
      <c r="H22" s="24">
        <f t="shared" si="0"/>
        <v>8.333542529601273</v>
      </c>
      <c r="I22" s="11">
        <f t="shared" si="1"/>
        <v>33.33556485355649</v>
      </c>
      <c r="J22" s="43">
        <v>398.36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78.4</v>
      </c>
      <c r="H23" s="32">
        <f t="shared" si="0"/>
        <v>8.335991493886231</v>
      </c>
      <c r="I23" s="11">
        <f t="shared" si="1"/>
        <v>33.34751169715015</v>
      </c>
      <c r="J23" s="33">
        <v>78.4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>
        <v>3.28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>
        <v>0.5</v>
      </c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59988.98</v>
      </c>
      <c r="D79" s="20">
        <f>C79/B79*100</f>
        <v>7.676780618526389</v>
      </c>
      <c r="E79" s="20">
        <f>E6+E8</f>
        <v>847226.1</v>
      </c>
      <c r="F79" s="20">
        <f>F6+F8</f>
        <v>185113.40000000002</v>
      </c>
      <c r="G79" s="38">
        <f>G6+G8</f>
        <v>66257.62</v>
      </c>
      <c r="H79" s="48">
        <f>G79/E79*100</f>
        <v>7.820535746006881</v>
      </c>
      <c r="I79" s="48">
        <f>G79/F79*100</f>
        <v>35.7929895944864</v>
      </c>
      <c r="J79" s="20">
        <f>J8+J6</f>
        <v>66257.62</v>
      </c>
      <c r="K79" s="20">
        <f>K8+K6</f>
        <v>10409.7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95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25728.6</v>
      </c>
      <c r="D6" s="7">
        <f>C6/B6*100</f>
        <v>8.760461711328272</v>
      </c>
      <c r="E6" s="6">
        <v>320400.9</v>
      </c>
      <c r="F6" s="8">
        <v>58945</v>
      </c>
      <c r="G6" s="9">
        <v>30775.2</v>
      </c>
      <c r="H6" s="10">
        <f>G6/E6*100</f>
        <v>9.605216464747759</v>
      </c>
      <c r="I6" s="11">
        <f>G6/F6*100</f>
        <v>52.210026295699386</v>
      </c>
      <c r="J6" s="6">
        <v>6022.9</v>
      </c>
      <c r="K6" s="6">
        <v>6022.9</v>
      </c>
      <c r="L6" s="12">
        <f>G6-C6</f>
        <v>5046.600000000002</v>
      </c>
      <c r="M6" s="12"/>
    </row>
    <row r="7" spans="1:13" ht="26.25">
      <c r="A7" s="13" t="s">
        <v>61</v>
      </c>
      <c r="B7" s="6">
        <v>293690</v>
      </c>
      <c r="C7" s="6">
        <v>22638.8</v>
      </c>
      <c r="D7" s="7">
        <f>C7/B7*100</f>
        <v>7.708400013619802</v>
      </c>
      <c r="E7" s="6">
        <v>320400.9</v>
      </c>
      <c r="F7" s="8">
        <v>58945</v>
      </c>
      <c r="G7" s="9">
        <v>27528</v>
      </c>
      <c r="H7" s="10">
        <f>G7/E7*100</f>
        <v>8.591736165535115</v>
      </c>
      <c r="I7" s="11">
        <f>G7/F7*100</f>
        <v>46.701162100262955</v>
      </c>
      <c r="J7" s="6">
        <v>4497</v>
      </c>
      <c r="K7" s="6">
        <v>4497</v>
      </c>
      <c r="L7" s="12">
        <f>G7-C7</f>
        <v>4889.200000000001</v>
      </c>
      <c r="M7" s="12"/>
    </row>
    <row r="8" spans="1:13" ht="26.25">
      <c r="A8" s="13" t="s">
        <v>10</v>
      </c>
      <c r="B8" s="14">
        <v>487744.08</v>
      </c>
      <c r="C8" s="14">
        <v>58553.25</v>
      </c>
      <c r="D8" s="15">
        <f>C8/B8*100</f>
        <v>12.004912494273636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62373.060000000005</v>
      </c>
      <c r="H8" s="10">
        <f aca="true" t="shared" si="0" ref="H8:H78">G8/E8*100</f>
        <v>11.83942225998301</v>
      </c>
      <c r="I8" s="11">
        <f>G8/F8*100</f>
        <v>49.43635648862948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20867.71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20867.71</v>
      </c>
      <c r="L8" s="12">
        <f>G8-C8</f>
        <v>3819.810000000005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2860.5</v>
      </c>
      <c r="H9" s="24">
        <f t="shared" si="0"/>
        <v>12.49978151054867</v>
      </c>
      <c r="I9" s="11">
        <f>G9/F9*100</f>
        <v>49.99912604219468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4436.09</v>
      </c>
      <c r="H10" s="24">
        <f t="shared" si="0"/>
        <v>15.115682372664205</v>
      </c>
      <c r="I10" s="11">
        <f>G10/F10*100</f>
        <v>50.3854934520632</v>
      </c>
      <c r="J10" s="25">
        <v>1501.46</v>
      </c>
      <c r="K10" s="25">
        <v>1501.46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24187.5</v>
      </c>
      <c r="H11" s="24">
        <f t="shared" si="0"/>
        <v>15.000065116561748</v>
      </c>
      <c r="I11" s="11">
        <f aca="true" t="shared" si="1" ref="I11:I78">G11/F11*100</f>
        <v>50.000206719200904</v>
      </c>
      <c r="J11" s="25">
        <v>8062.5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164.76</v>
      </c>
      <c r="H12" s="32">
        <f t="shared" si="0"/>
        <v>12.410364567640855</v>
      </c>
      <c r="I12" s="11">
        <f t="shared" si="1"/>
        <v>41.365804669846845</v>
      </c>
      <c r="J12" s="33">
        <v>32.16</v>
      </c>
      <c r="K12" s="33">
        <v>32.16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21684.6</v>
      </c>
      <c r="H13" s="32">
        <f t="shared" si="0"/>
        <v>9.99999538843447</v>
      </c>
      <c r="I13" s="11">
        <f t="shared" si="1"/>
        <v>50</v>
      </c>
      <c r="J13" s="33">
        <v>7228.2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7989.3</v>
      </c>
      <c r="H14" s="24">
        <f t="shared" si="0"/>
        <v>10</v>
      </c>
      <c r="I14" s="11">
        <f t="shared" si="1"/>
        <v>50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>
        <v>94.2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>
        <v>23.8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>
        <v>12.11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22.76</v>
      </c>
      <c r="H18" s="24">
        <f t="shared" si="0"/>
        <v>6.666666666666668</v>
      </c>
      <c r="I18" s="39">
        <f t="shared" si="1"/>
        <v>33.32357247437775</v>
      </c>
      <c r="J18" s="40">
        <v>22.76</v>
      </c>
      <c r="K18" s="40">
        <v>22.76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>
        <v>21.32</v>
      </c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>
        <v>14.22</v>
      </c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/>
      <c r="H21" s="24">
        <f t="shared" si="0"/>
        <v>0</v>
      </c>
      <c r="I21" s="11">
        <f t="shared" si="1"/>
        <v>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597.54</v>
      </c>
      <c r="H22" s="24">
        <f t="shared" si="0"/>
        <v>12.500313794401908</v>
      </c>
      <c r="I22" s="11">
        <f t="shared" si="1"/>
        <v>50.00334728033472</v>
      </c>
      <c r="J22" s="43">
        <v>199.18</v>
      </c>
      <c r="K22" s="43">
        <v>199.18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117.6</v>
      </c>
      <c r="H23" s="32">
        <f t="shared" si="0"/>
        <v>12.503987240829344</v>
      </c>
      <c r="I23" s="11">
        <f t="shared" si="1"/>
        <v>50.02126754572522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781434.0800000001</v>
      </c>
      <c r="C79" s="20">
        <f>C8+C6</f>
        <v>84281.85</v>
      </c>
      <c r="D79" s="20">
        <f>C79/B79*100</f>
        <v>10.785535486243445</v>
      </c>
      <c r="E79" s="20">
        <f>E6+E8</f>
        <v>847226.1</v>
      </c>
      <c r="F79" s="20">
        <f>F6+F8</f>
        <v>185113.40000000002</v>
      </c>
      <c r="G79" s="38">
        <f>G6+G8</f>
        <v>93148.26000000001</v>
      </c>
      <c r="H79" s="48">
        <f>G79/E79*100</f>
        <v>10.994498398951592</v>
      </c>
      <c r="I79" s="48">
        <f>G79/F79*100</f>
        <v>50.31956627667149</v>
      </c>
      <c r="J79" s="20">
        <f>J8+J6</f>
        <v>26890.61</v>
      </c>
      <c r="K79" s="20">
        <f>K8+K6</f>
        <v>26890.61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95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34830.3</v>
      </c>
      <c r="D6" s="7">
        <f>C6/B6*100</f>
        <v>11.859545779563486</v>
      </c>
      <c r="E6" s="6">
        <v>320400.9</v>
      </c>
      <c r="F6" s="8">
        <v>58945</v>
      </c>
      <c r="G6" s="9">
        <v>38712.47</v>
      </c>
      <c r="H6" s="10">
        <f>G6/E6*100</f>
        <v>12.082509755746628</v>
      </c>
      <c r="I6" s="11">
        <f>G6/F6*100</f>
        <v>65.67557892951056</v>
      </c>
      <c r="J6" s="6">
        <v>13960.17</v>
      </c>
      <c r="K6" s="6">
        <v>7937.3</v>
      </c>
      <c r="L6" s="12">
        <f>G6-C6</f>
        <v>3882.1699999999983</v>
      </c>
      <c r="M6" s="12"/>
    </row>
    <row r="7" spans="1:13" ht="26.25">
      <c r="A7" s="13" t="s">
        <v>61</v>
      </c>
      <c r="B7" s="6">
        <v>293690</v>
      </c>
      <c r="C7" s="6">
        <v>30181</v>
      </c>
      <c r="D7" s="7">
        <f>C7/B7*100</f>
        <v>10.27648200483503</v>
      </c>
      <c r="E7" s="6">
        <v>320400.9</v>
      </c>
      <c r="F7" s="8">
        <v>58945</v>
      </c>
      <c r="G7" s="9">
        <v>33507.12</v>
      </c>
      <c r="H7" s="10">
        <f>G7/E7*100</f>
        <v>10.457873245674405</v>
      </c>
      <c r="I7" s="11">
        <f>G7/F7*100</f>
        <v>56.844719653914666</v>
      </c>
      <c r="J7" s="6">
        <v>10476.17</v>
      </c>
      <c r="K7" s="6">
        <v>5979.2</v>
      </c>
      <c r="L7" s="12">
        <f>G7-C7</f>
        <v>3326.1200000000026</v>
      </c>
      <c r="M7" s="12"/>
    </row>
    <row r="8" spans="1:13" ht="26.25">
      <c r="A8" s="13" t="s">
        <v>10</v>
      </c>
      <c r="B8" s="14">
        <v>487754.98</v>
      </c>
      <c r="C8" s="14">
        <v>59353.15</v>
      </c>
      <c r="D8" s="15">
        <f>C8/B8*100</f>
        <v>12.16864049240461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62805.060000000005</v>
      </c>
      <c r="H8" s="10">
        <f aca="true" t="shared" si="0" ref="H8:H78">G8/E8*100</f>
        <v>11.921422893210122</v>
      </c>
      <c r="I8" s="11">
        <f>G8/F8*100</f>
        <v>49.778756011806436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21299.71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432</v>
      </c>
      <c r="L8" s="12">
        <f>G8-C8</f>
        <v>3451.9100000000035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2860.5</v>
      </c>
      <c r="H9" s="24">
        <f t="shared" si="0"/>
        <v>12.49978151054867</v>
      </c>
      <c r="I9" s="11">
        <f>G9/F9*100</f>
        <v>49.99912604219468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4436.09</v>
      </c>
      <c r="H10" s="24">
        <f t="shared" si="0"/>
        <v>15.115682372664205</v>
      </c>
      <c r="I10" s="11">
        <f>G10/F10*100</f>
        <v>50.3854934520632</v>
      </c>
      <c r="J10" s="25">
        <v>1501.46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24187.5</v>
      </c>
      <c r="H11" s="24">
        <f t="shared" si="0"/>
        <v>15.000065116561748</v>
      </c>
      <c r="I11" s="11">
        <f aca="true" t="shared" si="1" ref="I11:I78">G11/F11*100</f>
        <v>50.000206719200904</v>
      </c>
      <c r="J11" s="25">
        <v>8062.5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164.76</v>
      </c>
      <c r="H12" s="32">
        <f t="shared" si="0"/>
        <v>12.410364567640855</v>
      </c>
      <c r="I12" s="11">
        <f t="shared" si="1"/>
        <v>41.365804669846845</v>
      </c>
      <c r="J12" s="33">
        <v>32.16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21684.6</v>
      </c>
      <c r="H13" s="32">
        <f t="shared" si="0"/>
        <v>9.99999538843447</v>
      </c>
      <c r="I13" s="11">
        <f t="shared" si="1"/>
        <v>50</v>
      </c>
      <c r="J13" s="33">
        <v>7228.2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7989.3</v>
      </c>
      <c r="H14" s="24">
        <f t="shared" si="0"/>
        <v>10</v>
      </c>
      <c r="I14" s="11">
        <f t="shared" si="1"/>
        <v>50</v>
      </c>
      <c r="J14" s="25">
        <v>2663.1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22.76</v>
      </c>
      <c r="H18" s="24">
        <f t="shared" si="0"/>
        <v>6.666666666666668</v>
      </c>
      <c r="I18" s="39">
        <f t="shared" si="1"/>
        <v>33.32357247437775</v>
      </c>
      <c r="J18" s="40">
        <v>22.76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>
        <v>432</v>
      </c>
      <c r="K21" s="43">
        <v>432</v>
      </c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597.54</v>
      </c>
      <c r="H22" s="24">
        <f t="shared" si="0"/>
        <v>12.500313794401908</v>
      </c>
      <c r="I22" s="11">
        <f t="shared" si="1"/>
        <v>50.00334728033472</v>
      </c>
      <c r="J22" s="43">
        <v>199.18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117.6</v>
      </c>
      <c r="H23" s="32">
        <f t="shared" si="0"/>
        <v>12.503987240829344</v>
      </c>
      <c r="I23" s="11">
        <f t="shared" si="1"/>
        <v>50.02126754572522</v>
      </c>
      <c r="J23" s="33">
        <v>39.2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94183.45000000001</v>
      </c>
      <c r="D79" s="20">
        <f>C79/B79*100</f>
        <v>12.052473611129988</v>
      </c>
      <c r="E79" s="20">
        <f>E6+E8</f>
        <v>847226.1</v>
      </c>
      <c r="F79" s="20">
        <f>F6+F8</f>
        <v>185113.40000000002</v>
      </c>
      <c r="G79" s="38">
        <f>G6+G8</f>
        <v>101517.53</v>
      </c>
      <c r="H79" s="48">
        <f>G79/E79*100</f>
        <v>11.982342139837288</v>
      </c>
      <c r="I79" s="48">
        <f>G79/F79*100</f>
        <v>54.84072465850661</v>
      </c>
      <c r="J79" s="20">
        <f>J8+J6</f>
        <v>35259.88</v>
      </c>
      <c r="K79" s="20">
        <f>K8+K6</f>
        <v>8369.3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.7480314960629921" bottom="0" header="0.31496062992125984" footer="0.31496062992125984"/>
  <pageSetup fitToHeight="2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7">
      <selection activeCell="G12" sqref="G12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95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40918.7</v>
      </c>
      <c r="D6" s="7">
        <f>C6/B6*100</f>
        <v>13.932616023698458</v>
      </c>
      <c r="E6" s="6">
        <v>320400.9</v>
      </c>
      <c r="F6" s="8">
        <v>58945</v>
      </c>
      <c r="G6" s="9">
        <v>44872.06</v>
      </c>
      <c r="H6" s="10">
        <f>G6/E6*100</f>
        <v>14.0049731445823</v>
      </c>
      <c r="I6" s="11">
        <f>G6/F6*100</f>
        <v>76.12530324879124</v>
      </c>
      <c r="J6" s="6">
        <v>20119.76</v>
      </c>
      <c r="K6" s="6">
        <v>6159.59</v>
      </c>
      <c r="L6" s="12">
        <f>G6-C6</f>
        <v>3953.3600000000006</v>
      </c>
      <c r="M6" s="12"/>
    </row>
    <row r="7" spans="1:13" ht="26.25">
      <c r="A7" s="13" t="s">
        <v>61</v>
      </c>
      <c r="B7" s="6">
        <v>293690</v>
      </c>
      <c r="C7" s="6">
        <v>34819.7</v>
      </c>
      <c r="D7" s="7">
        <f>C7/B7*100</f>
        <v>11.855936531717115</v>
      </c>
      <c r="E7" s="6">
        <v>320400.9</v>
      </c>
      <c r="F7" s="8">
        <v>58945</v>
      </c>
      <c r="G7" s="9">
        <v>38309.8</v>
      </c>
      <c r="H7" s="10">
        <f>G7/E7*100</f>
        <v>11.956832830369702</v>
      </c>
      <c r="I7" s="11">
        <f>G7/F7*100</f>
        <v>64.99245058953262</v>
      </c>
      <c r="J7" s="6">
        <v>15278.85</v>
      </c>
      <c r="K7" s="6">
        <v>4802.68</v>
      </c>
      <c r="L7" s="12">
        <f>G7-C7</f>
        <v>3490.100000000006</v>
      </c>
      <c r="M7" s="12"/>
    </row>
    <row r="8" spans="1:13" ht="26.25">
      <c r="A8" s="13" t="s">
        <v>10</v>
      </c>
      <c r="B8" s="14">
        <v>487754.98</v>
      </c>
      <c r="C8" s="14">
        <v>71431.75</v>
      </c>
      <c r="D8" s="15">
        <f>C8/B8*100</f>
        <v>14.645006802390824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126168.40000000002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85349.8</v>
      </c>
      <c r="H8" s="10">
        <f aca="true" t="shared" si="0" ref="H8:H78">G8/E8*100</f>
        <v>16.200781587517078</v>
      </c>
      <c r="I8" s="11">
        <f>G8/F8*100</f>
        <v>67.64752505381695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41764.89000000001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20465.179999999997</v>
      </c>
      <c r="L8" s="12">
        <f>G8-C8</f>
        <v>13918.050000000003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3814</v>
      </c>
      <c r="H9" s="24">
        <f t="shared" si="0"/>
        <v>16.666375347398226</v>
      </c>
      <c r="I9" s="11">
        <f>G9/F9*100</f>
        <v>66.6655013895929</v>
      </c>
      <c r="J9" s="25">
        <v>1907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5903.42</v>
      </c>
      <c r="H10" s="24">
        <f t="shared" si="0"/>
        <v>20.115512000981344</v>
      </c>
      <c r="I10" s="11">
        <f>G10/F10*100</f>
        <v>67.05155435412242</v>
      </c>
      <c r="J10" s="25">
        <v>2968.79</v>
      </c>
      <c r="K10" s="25">
        <v>1467.33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32250</v>
      </c>
      <c r="H11" s="24">
        <f t="shared" si="0"/>
        <v>20.00008682208233</v>
      </c>
      <c r="I11" s="11">
        <f aca="true" t="shared" si="1" ref="I11:I78">G11/F11*100</f>
        <v>66.66694229226788</v>
      </c>
      <c r="J11" s="25">
        <v>16125</v>
      </c>
      <c r="K11" s="25">
        <v>8062.5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2310.6</v>
      </c>
      <c r="H12" s="32">
        <f t="shared" si="0"/>
        <v>174.04338656221753</v>
      </c>
      <c r="I12" s="11">
        <f t="shared" si="1"/>
        <v>580.1154908360533</v>
      </c>
      <c r="J12" s="33">
        <v>98.46</v>
      </c>
      <c r="K12" s="33">
        <v>66.3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28912.82</v>
      </c>
      <c r="H13" s="32">
        <f t="shared" si="0"/>
        <v>13.333336407710354</v>
      </c>
      <c r="I13" s="11">
        <f t="shared" si="1"/>
        <v>66.66671278234323</v>
      </c>
      <c r="J13" s="33">
        <v>14456.4</v>
      </c>
      <c r="K13" s="33">
        <v>7228.2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10589.63</v>
      </c>
      <c r="H14" s="24">
        <f t="shared" si="0"/>
        <v>13.25476574918954</v>
      </c>
      <c r="I14" s="11">
        <f t="shared" si="1"/>
        <v>66.2738287459477</v>
      </c>
      <c r="J14" s="25">
        <v>5263.43</v>
      </c>
      <c r="K14" s="25">
        <v>2600.33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22.76</v>
      </c>
      <c r="H18" s="24">
        <f t="shared" si="0"/>
        <v>6.666666666666668</v>
      </c>
      <c r="I18" s="39">
        <f t="shared" si="1"/>
        <v>33.32357247437775</v>
      </c>
      <c r="J18" s="40">
        <v>22.76</v>
      </c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>
        <v>247</v>
      </c>
      <c r="K22" s="43">
        <v>47.82</v>
      </c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156.8</v>
      </c>
      <c r="H23" s="32">
        <f t="shared" si="0"/>
        <v>16.671982987772463</v>
      </c>
      <c r="I23" s="11">
        <f t="shared" si="1"/>
        <v>66.6950233943003</v>
      </c>
      <c r="J23" s="33">
        <v>78.4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/>
      <c r="H27" s="24">
        <f t="shared" si="0"/>
        <v>0</v>
      </c>
      <c r="I27" s="11">
        <f t="shared" si="1"/>
        <v>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28.9</v>
      </c>
      <c r="G28" s="23"/>
      <c r="H28" s="24">
        <f t="shared" si="0"/>
        <v>0</v>
      </c>
      <c r="I28" s="11">
        <f t="shared" si="1"/>
        <v>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112350.45</v>
      </c>
      <c r="D79" s="20">
        <f>C79/B79*100</f>
        <v>14.377269401615452</v>
      </c>
      <c r="E79" s="20">
        <f>E6+E8</f>
        <v>847226.1</v>
      </c>
      <c r="F79" s="20">
        <f>F6+F8</f>
        <v>185113.40000000002</v>
      </c>
      <c r="G79" s="38">
        <f>G6+G8</f>
        <v>130221.86</v>
      </c>
      <c r="H79" s="48">
        <f>G79/E79*100</f>
        <v>15.370378698201106</v>
      </c>
      <c r="I79" s="48">
        <f>G79/F79*100</f>
        <v>70.34707373966444</v>
      </c>
      <c r="J79" s="20">
        <f>J8+J6</f>
        <v>61884.65000000001</v>
      </c>
      <c r="K79" s="20">
        <f>K8+K6</f>
        <v>26624.769999999997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95</v>
      </c>
      <c r="K4" s="64" t="s">
        <v>92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50073.8</v>
      </c>
      <c r="D6" s="7">
        <f>C6/B6*100</f>
        <v>17.049882529197454</v>
      </c>
      <c r="E6" s="6">
        <v>320400.9</v>
      </c>
      <c r="F6" s="8">
        <v>58945</v>
      </c>
      <c r="G6" s="9">
        <v>53978</v>
      </c>
      <c r="H6" s="10">
        <f>G6/E6*100</f>
        <v>16.847018844204246</v>
      </c>
      <c r="I6" s="11">
        <f>G6/F6*100</f>
        <v>91.57350072101111</v>
      </c>
      <c r="J6" s="6">
        <v>29225.7</v>
      </c>
      <c r="K6" s="6">
        <v>9105.3</v>
      </c>
      <c r="L6" s="12">
        <f>G6-C6</f>
        <v>3904.199999999997</v>
      </c>
      <c r="M6" s="12"/>
    </row>
    <row r="7" spans="1:13" ht="26.25">
      <c r="A7" s="13" t="s">
        <v>61</v>
      </c>
      <c r="B7" s="6">
        <v>293690</v>
      </c>
      <c r="C7" s="6">
        <v>43151.9</v>
      </c>
      <c r="D7" s="7">
        <f>C7/B7*100</f>
        <v>14.693009636010759</v>
      </c>
      <c r="E7" s="6">
        <v>320400.9</v>
      </c>
      <c r="F7" s="8">
        <v>58945</v>
      </c>
      <c r="G7" s="9">
        <v>46297.8</v>
      </c>
      <c r="H7" s="10">
        <f>G7/E7*100</f>
        <v>14.449959410226377</v>
      </c>
      <c r="I7" s="11">
        <f>G7/F7*100</f>
        <v>78.54406650267198</v>
      </c>
      <c r="J7" s="6">
        <v>23266.8</v>
      </c>
      <c r="K7" s="6">
        <v>7987.4</v>
      </c>
      <c r="L7" s="12">
        <f>G7-C7</f>
        <v>3145.9000000000015</v>
      </c>
      <c r="M7" s="12"/>
    </row>
    <row r="8" spans="1:13" ht="26.25">
      <c r="A8" s="13" t="s">
        <v>10</v>
      </c>
      <c r="B8" s="14">
        <v>487754.98</v>
      </c>
      <c r="C8" s="14">
        <v>71514.17</v>
      </c>
      <c r="D8" s="15">
        <f>C8/B8*100</f>
        <v>14.6619046308866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526825.2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126168.50000000003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86187.16000000002</v>
      </c>
      <c r="H8" s="10">
        <f aca="true" t="shared" si="0" ref="H8:H78">G8/E8*100</f>
        <v>16.359726148255632</v>
      </c>
      <c r="I8" s="11">
        <f>G8/F8*100</f>
        <v>68.31115532006801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42602.25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837.36</v>
      </c>
      <c r="L8" s="12">
        <f>G8-C8</f>
        <v>14672.99000000002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3814</v>
      </c>
      <c r="H9" s="24">
        <f t="shared" si="0"/>
        <v>16.666375347398226</v>
      </c>
      <c r="I9" s="11">
        <f>G9/F9*100</f>
        <v>66.6655013895929</v>
      </c>
      <c r="J9" s="25">
        <v>1907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5903.42</v>
      </c>
      <c r="H10" s="24">
        <f t="shared" si="0"/>
        <v>20.115512000981344</v>
      </c>
      <c r="I10" s="11">
        <f>G10/F10*100</f>
        <v>67.05155435412242</v>
      </c>
      <c r="J10" s="25">
        <v>2968.79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32250</v>
      </c>
      <c r="H11" s="24">
        <f t="shared" si="0"/>
        <v>20.00008682208233</v>
      </c>
      <c r="I11" s="11">
        <f aca="true" t="shared" si="1" ref="I11:I78">G11/F11*100</f>
        <v>66.66694229226788</v>
      </c>
      <c r="J11" s="25">
        <v>16125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2310.6</v>
      </c>
      <c r="H12" s="32">
        <f t="shared" si="0"/>
        <v>174.04338656221753</v>
      </c>
      <c r="I12" s="11">
        <f t="shared" si="1"/>
        <v>580.1154908360533</v>
      </c>
      <c r="J12" s="33">
        <v>98.46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28912.82</v>
      </c>
      <c r="H13" s="32">
        <f t="shared" si="0"/>
        <v>13.333336407710354</v>
      </c>
      <c r="I13" s="11">
        <f t="shared" si="1"/>
        <v>66.66671278234323</v>
      </c>
      <c r="J13" s="33">
        <v>14456.4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10589.63</v>
      </c>
      <c r="H14" s="24">
        <f t="shared" si="0"/>
        <v>13.25476574918954</v>
      </c>
      <c r="I14" s="11">
        <f t="shared" si="1"/>
        <v>66.2738287459477</v>
      </c>
      <c r="J14" s="25">
        <v>5263.43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>
        <v>94.2</v>
      </c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71.5</v>
      </c>
      <c r="H16" s="32">
        <f t="shared" si="0"/>
        <v>9.993011879804332</v>
      </c>
      <c r="I16" s="11">
        <f t="shared" si="1"/>
        <v>49.96505939902167</v>
      </c>
      <c r="J16" s="23">
        <v>23.8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36.33</v>
      </c>
      <c r="H17" s="24">
        <f t="shared" si="0"/>
        <v>9.994497936726273</v>
      </c>
      <c r="I17" s="11">
        <f t="shared" si="1"/>
        <v>49.97248968363135</v>
      </c>
      <c r="J17" s="23">
        <v>12.11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45.52</v>
      </c>
      <c r="H18" s="24">
        <f t="shared" si="0"/>
        <v>13.333333333333336</v>
      </c>
      <c r="I18" s="39">
        <f t="shared" si="1"/>
        <v>66.6471449487555</v>
      </c>
      <c r="J18" s="40">
        <v>45.52</v>
      </c>
      <c r="K18" s="40">
        <v>22.76</v>
      </c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>
        <v>21.32</v>
      </c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>
        <v>14.22</v>
      </c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>
        <v>432</v>
      </c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>
        <v>247</v>
      </c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156.8</v>
      </c>
      <c r="H23" s="32">
        <f t="shared" si="0"/>
        <v>16.671982987772463</v>
      </c>
      <c r="I23" s="11">
        <f t="shared" si="1"/>
        <v>66.6950233943003</v>
      </c>
      <c r="J23" s="33">
        <v>78.4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3.28</v>
      </c>
      <c r="H24" s="24">
        <f t="shared" si="0"/>
        <v>6.653144016227181</v>
      </c>
      <c r="I24" s="11">
        <f t="shared" si="1"/>
        <v>33.13131313131313</v>
      </c>
      <c r="J24" s="25"/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>
        <v>785.6</v>
      </c>
      <c r="K27" s="44">
        <v>785.6</v>
      </c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>
        <v>29</v>
      </c>
      <c r="K28" s="44">
        <v>29</v>
      </c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 hidden="1">
      <c r="A32" s="45" t="s">
        <v>29</v>
      </c>
      <c r="B32" s="18"/>
      <c r="C32" s="19"/>
      <c r="D32" s="20"/>
      <c r="E32" s="30"/>
      <c r="F32" s="30"/>
      <c r="G32" s="23"/>
      <c r="H32" s="24" t="e">
        <f t="shared" si="0"/>
        <v>#DIV/0!</v>
      </c>
      <c r="I32" s="11" t="e">
        <f t="shared" si="1"/>
        <v>#DIV/0!</v>
      </c>
      <c r="J32" s="44"/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121587.97</v>
      </c>
      <c r="D79" s="20">
        <f>C79/B79*100</f>
        <v>15.559376937836367</v>
      </c>
      <c r="E79" s="20">
        <f>E6+E8</f>
        <v>847226.1</v>
      </c>
      <c r="F79" s="20">
        <f>F6+F8</f>
        <v>185113.50000000003</v>
      </c>
      <c r="G79" s="38">
        <f>G6+G8</f>
        <v>140165.16000000003</v>
      </c>
      <c r="H79" s="48">
        <f>G79/E79*100</f>
        <v>16.544008736274773</v>
      </c>
      <c r="I79" s="48">
        <f>G79/F79*100</f>
        <v>75.7184970302004</v>
      </c>
      <c r="J79" s="20">
        <f>J8+J6</f>
        <v>71827.95</v>
      </c>
      <c r="K79" s="20">
        <f>K8+K6</f>
        <v>9942.66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A1" sqref="A1:IV16384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100</v>
      </c>
      <c r="K4" s="64" t="s">
        <v>101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52419.2</v>
      </c>
      <c r="D6" s="7">
        <f>C6/B6*100</f>
        <v>17.848479689468487</v>
      </c>
      <c r="E6" s="6">
        <v>320400.9</v>
      </c>
      <c r="F6" s="8">
        <v>58945</v>
      </c>
      <c r="G6" s="9">
        <v>58819.4</v>
      </c>
      <c r="H6" s="10">
        <f>G6/E6*100</f>
        <v>18.358063288835954</v>
      </c>
      <c r="I6" s="11">
        <f>G6/F6*100</f>
        <v>99.78692001017897</v>
      </c>
      <c r="J6" s="6">
        <v>4841.5</v>
      </c>
      <c r="K6" s="6">
        <v>4841.5</v>
      </c>
      <c r="L6" s="12">
        <f>G6-C6</f>
        <v>6400.200000000004</v>
      </c>
      <c r="M6" s="12"/>
    </row>
    <row r="7" spans="1:13" ht="26.25">
      <c r="A7" s="13" t="s">
        <v>61</v>
      </c>
      <c r="B7" s="6">
        <v>293690</v>
      </c>
      <c r="C7" s="6">
        <v>44984.3</v>
      </c>
      <c r="D7" s="7">
        <f>C7/B7*100</f>
        <v>15.316932820320748</v>
      </c>
      <c r="E7" s="6">
        <v>320400.9</v>
      </c>
      <c r="F7" s="8">
        <v>58945</v>
      </c>
      <c r="G7" s="9">
        <v>50422.3</v>
      </c>
      <c r="H7" s="10">
        <f>G7/E7*100</f>
        <v>15.737252922822625</v>
      </c>
      <c r="I7" s="11">
        <f>G7/F7*100</f>
        <v>85.54126728306048</v>
      </c>
      <c r="J7" s="6">
        <v>4124.7</v>
      </c>
      <c r="K7" s="6">
        <v>4124.7</v>
      </c>
      <c r="L7" s="12">
        <f>G7-C7</f>
        <v>5438</v>
      </c>
      <c r="M7" s="12"/>
    </row>
    <row r="8" spans="1:13" ht="26.25">
      <c r="A8" s="13" t="s">
        <v>10</v>
      </c>
      <c r="B8" s="14">
        <v>487754.98</v>
      </c>
      <c r="C8" s="14">
        <v>85119.26</v>
      </c>
      <c r="D8" s="15">
        <f>C8/B8*100</f>
        <v>17.451233404116138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526892.5299999999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126236.83000000003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98679.25000000001</v>
      </c>
      <c r="H8" s="10">
        <f aca="true" t="shared" si="0" ref="H8:H78">G8/E8*100</f>
        <v>18.728534640641048</v>
      </c>
      <c r="I8" s="11">
        <f>G8/F8*100</f>
        <v>78.16993661833871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14539.37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14539.37</v>
      </c>
      <c r="L8" s="12">
        <f>G8-C8</f>
        <v>13559.99000000002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4767.5</v>
      </c>
      <c r="H9" s="24">
        <f t="shared" si="0"/>
        <v>20.832969184247784</v>
      </c>
      <c r="I9" s="11">
        <f>G9/F9*100</f>
        <v>83.33187673699113</v>
      </c>
      <c r="J9" s="25">
        <v>953.5</v>
      </c>
      <c r="K9" s="25">
        <v>953.5</v>
      </c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7370.75</v>
      </c>
      <c r="H10" s="24">
        <f t="shared" si="0"/>
        <v>25.115341629298477</v>
      </c>
      <c r="I10" s="11">
        <f>G10/F10*100</f>
        <v>83.71761525618165</v>
      </c>
      <c r="J10" s="25">
        <v>1467.33</v>
      </c>
      <c r="K10" s="25">
        <v>1467.33</v>
      </c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34340.12</v>
      </c>
      <c r="H11" s="24">
        <f t="shared" si="0"/>
        <v>21.29629089862716</v>
      </c>
      <c r="I11" s="11">
        <f aca="true" t="shared" si="1" ref="I11:I78">G11/F11*100</f>
        <v>70.98762165424974</v>
      </c>
      <c r="J11" s="25">
        <v>2090.12</v>
      </c>
      <c r="K11" s="25">
        <v>2090.12</v>
      </c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263.33</v>
      </c>
      <c r="H12" s="32">
        <f t="shared" si="0"/>
        <v>19.83504067490208</v>
      </c>
      <c r="I12" s="11">
        <f t="shared" si="1"/>
        <v>66.11348229977403</v>
      </c>
      <c r="J12" s="33">
        <v>32.17</v>
      </c>
      <c r="K12" s="33">
        <v>32.17</v>
      </c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36139.04</v>
      </c>
      <c r="H13" s="32">
        <f t="shared" si="0"/>
        <v>16.665755113880305</v>
      </c>
      <c r="I13" s="11">
        <f t="shared" si="1"/>
        <v>83.32881399703015</v>
      </c>
      <c r="J13" s="33">
        <v>7228.22</v>
      </c>
      <c r="K13" s="33">
        <v>7228.22</v>
      </c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13252.73</v>
      </c>
      <c r="H14" s="24">
        <f t="shared" si="0"/>
        <v>16.588099082522874</v>
      </c>
      <c r="I14" s="11">
        <f t="shared" si="1"/>
        <v>82.94049541261437</v>
      </c>
      <c r="J14" s="25">
        <v>2663.1</v>
      </c>
      <c r="K14" s="25">
        <v>2663.1</v>
      </c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94.2</v>
      </c>
      <c r="H15" s="24">
        <f t="shared" si="0"/>
        <v>6.686541737649064</v>
      </c>
      <c r="I15" s="11">
        <f t="shared" si="1"/>
        <v>26.746166950596255</v>
      </c>
      <c r="J15" s="25"/>
      <c r="K15" s="25"/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91.75</v>
      </c>
      <c r="H16" s="32">
        <f t="shared" si="0"/>
        <v>12.823200559049615</v>
      </c>
      <c r="I16" s="11">
        <f t="shared" si="1"/>
        <v>64.11600279524808</v>
      </c>
      <c r="J16" s="23">
        <v>20.25</v>
      </c>
      <c r="K16" s="23">
        <v>20.25</v>
      </c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>
        <v>9.67</v>
      </c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45.52</v>
      </c>
      <c r="H18" s="24">
        <f t="shared" si="0"/>
        <v>13.333333333333336</v>
      </c>
      <c r="I18" s="39">
        <f t="shared" si="1"/>
        <v>66.6471449487555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/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/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196</v>
      </c>
      <c r="H23" s="32">
        <f t="shared" si="0"/>
        <v>20.83997873471558</v>
      </c>
      <c r="I23" s="11">
        <f t="shared" si="1"/>
        <v>83.36877924287538</v>
      </c>
      <c r="J23" s="33">
        <v>39.2</v>
      </c>
      <c r="K23" s="33">
        <v>39.2</v>
      </c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4.92</v>
      </c>
      <c r="H24" s="24">
        <f t="shared" si="0"/>
        <v>9.979716024340771</v>
      </c>
      <c r="I24" s="11">
        <f t="shared" si="1"/>
        <v>49.696969696969695</v>
      </c>
      <c r="J24" s="25">
        <v>1.64</v>
      </c>
      <c r="K24" s="25">
        <v>1.64</v>
      </c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>
        <v>34.17</v>
      </c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781444.98</v>
      </c>
      <c r="C79" s="20">
        <f>C8+C6</f>
        <v>137538.46</v>
      </c>
      <c r="D79" s="20">
        <f>C79/B79*100</f>
        <v>17.60053023822611</v>
      </c>
      <c r="E79" s="20">
        <f>E6+E8</f>
        <v>847293.4299999999</v>
      </c>
      <c r="F79" s="20">
        <f>F6+F8</f>
        <v>185181.83000000002</v>
      </c>
      <c r="G79" s="38">
        <f>G6+G8</f>
        <v>157498.65000000002</v>
      </c>
      <c r="H79" s="48">
        <f>G79/E79*100</f>
        <v>18.588442259017636</v>
      </c>
      <c r="I79" s="48">
        <f>G79/F79*100</f>
        <v>85.05081195061092</v>
      </c>
      <c r="J79" s="20">
        <f>J8+J6</f>
        <v>19380.870000000003</v>
      </c>
      <c r="K79" s="20">
        <f>K8+K6</f>
        <v>19380.870000000003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F4:F5"/>
    <mergeCell ref="G4:G5"/>
    <mergeCell ref="H4:H5"/>
    <mergeCell ref="J4:J5"/>
    <mergeCell ref="K4:K5"/>
    <mergeCell ref="A81:C81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2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B1">
      <selection activeCell="J9" sqref="J9:J32"/>
    </sheetView>
  </sheetViews>
  <sheetFormatPr defaultColWidth="9.140625" defaultRowHeight="15"/>
  <cols>
    <col min="1" max="1" width="110.28125" style="1" customWidth="1"/>
    <col min="2" max="2" width="20.8515625" style="1" customWidth="1"/>
    <col min="3" max="3" width="19.421875" style="1" customWidth="1"/>
    <col min="4" max="4" width="13.140625" style="1" customWidth="1"/>
    <col min="5" max="5" width="19.8515625" style="34" customWidth="1"/>
    <col min="6" max="6" width="19.421875" style="1" customWidth="1"/>
    <col min="7" max="7" width="20.421875" style="57" customWidth="1"/>
    <col min="8" max="8" width="16.57421875" style="1" customWidth="1"/>
    <col min="9" max="9" width="12.8515625" style="1" hidden="1" customWidth="1"/>
    <col min="10" max="10" width="19.28125" style="1" customWidth="1"/>
    <col min="11" max="11" width="18.28125" style="1" customWidth="1"/>
    <col min="12" max="12" width="20.28125" style="1" customWidth="1"/>
    <col min="13" max="13" width="17.140625" style="1" customWidth="1"/>
    <col min="14" max="16384" width="9.140625" style="1" customWidth="1"/>
  </cols>
  <sheetData>
    <row r="1" spans="1:13" ht="26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>
      <c r="A2" s="68" t="s">
        <v>102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9" t="s">
        <v>2</v>
      </c>
      <c r="B3" s="72" t="s">
        <v>59</v>
      </c>
      <c r="C3" s="73"/>
      <c r="D3" s="74"/>
      <c r="E3" s="72" t="s">
        <v>88</v>
      </c>
      <c r="F3" s="73"/>
      <c r="G3" s="73"/>
      <c r="H3" s="73"/>
      <c r="I3" s="73"/>
      <c r="J3" s="73"/>
      <c r="K3" s="74"/>
      <c r="L3" s="75" t="s">
        <v>90</v>
      </c>
      <c r="M3" s="76"/>
    </row>
    <row r="4" spans="1:13" ht="26.25">
      <c r="A4" s="70"/>
      <c r="B4" s="64" t="s">
        <v>3</v>
      </c>
      <c r="C4" s="69" t="s">
        <v>4</v>
      </c>
      <c r="D4" s="69" t="s">
        <v>5</v>
      </c>
      <c r="E4" s="64" t="s">
        <v>6</v>
      </c>
      <c r="F4" s="58" t="s">
        <v>57</v>
      </c>
      <c r="G4" s="60" t="s">
        <v>4</v>
      </c>
      <c r="H4" s="62" t="s">
        <v>5</v>
      </c>
      <c r="I4" s="3"/>
      <c r="J4" s="64" t="s">
        <v>100</v>
      </c>
      <c r="K4" s="64" t="s">
        <v>101</v>
      </c>
      <c r="L4" s="77"/>
      <c r="M4" s="78"/>
    </row>
    <row r="5" spans="1:13" ht="105">
      <c r="A5" s="71"/>
      <c r="B5" s="65"/>
      <c r="C5" s="71"/>
      <c r="D5" s="71"/>
      <c r="E5" s="65"/>
      <c r="F5" s="59"/>
      <c r="G5" s="61"/>
      <c r="H5" s="63"/>
      <c r="I5" s="4" t="s">
        <v>58</v>
      </c>
      <c r="J5" s="65"/>
      <c r="K5" s="65"/>
      <c r="L5" s="2" t="s">
        <v>7</v>
      </c>
      <c r="M5" s="2" t="s">
        <v>8</v>
      </c>
    </row>
    <row r="6" spans="1:13" ht="26.25">
      <c r="A6" s="5" t="s">
        <v>9</v>
      </c>
      <c r="B6" s="6">
        <v>293690</v>
      </c>
      <c r="C6" s="6">
        <v>61165.3</v>
      </c>
      <c r="D6" s="7">
        <f>C6/B6*100</f>
        <v>20.82648370731043</v>
      </c>
      <c r="E6" s="6">
        <v>320400.9</v>
      </c>
      <c r="F6" s="8">
        <v>58945</v>
      </c>
      <c r="G6" s="9">
        <v>66930.3</v>
      </c>
      <c r="H6" s="10">
        <f>G6/E6*100</f>
        <v>20.889548063067238</v>
      </c>
      <c r="I6" s="11">
        <f>G6/F6*100</f>
        <v>113.54703537195692</v>
      </c>
      <c r="J6" s="6">
        <v>12952.4</v>
      </c>
      <c r="K6" s="6">
        <v>8110.9</v>
      </c>
      <c r="L6" s="12">
        <f>G6-C6</f>
        <v>5765</v>
      </c>
      <c r="M6" s="12"/>
    </row>
    <row r="7" spans="1:13" ht="26.25">
      <c r="A7" s="13" t="s">
        <v>61</v>
      </c>
      <c r="B7" s="6">
        <v>293690</v>
      </c>
      <c r="C7" s="6">
        <v>52988.3</v>
      </c>
      <c r="D7" s="7">
        <f>C7/B7*100</f>
        <v>18.0422554394089</v>
      </c>
      <c r="E7" s="6">
        <v>320400.9</v>
      </c>
      <c r="F7" s="8">
        <v>58945</v>
      </c>
      <c r="G7" s="9">
        <v>65609.8</v>
      </c>
      <c r="H7" s="10">
        <f>G7/E7*100</f>
        <v>20.477408147105702</v>
      </c>
      <c r="I7" s="11">
        <f>G7/F7*100</f>
        <v>111.30681143438798</v>
      </c>
      <c r="J7" s="6">
        <v>12768.4</v>
      </c>
      <c r="K7" s="6">
        <v>8034.9</v>
      </c>
      <c r="L7" s="12">
        <f>G7-C7</f>
        <v>12621.5</v>
      </c>
      <c r="M7" s="12"/>
    </row>
    <row r="8" spans="1:13" ht="26.25">
      <c r="A8" s="13" t="s">
        <v>10</v>
      </c>
      <c r="B8" s="14">
        <v>495090.88</v>
      </c>
      <c r="C8" s="14">
        <v>90850.06</v>
      </c>
      <c r="D8" s="15">
        <f>C8/B8*100</f>
        <v>18.350178456125064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E9+E10+E11+E12+E13+E14+E15+E16+E17+E18+E19+E20+E21+E22+E23+E24+E25+E26+E27+E28+E29+E32+E33+E34+E35+E36+E37+E38+E39+E40+E41+E42+E43+E44+E45+E46+E49+E50+E51+E52+E53+E54+E55+E56+E57+E58+E60+E67+E59+E30+E77+E61+E62+E63+E48+E47+E64+E68+E69+E66+E78+E71+E31+E72+E65+E73+E74+E75+E76</f>
        <v>526892.5299999999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F9+F10+F11+F12+F13+F14+F15+F16+F17+F18+F19+F20+F21+F22+F23+F24+F25+F26+F27+F28+F29+F32+F33+F34+F35+F36+F37+F38+F39+F40+F41+F42+F43+F44+F45+F46+F49+F50+F51+F52+F53+F54+F55+F56+F57+F58+F60+F67+F59+F30+F77+F61+F62+F63+F48+F47+F64+F68+F69+F66+F78+F71+F31+F72+F65+F73+F74+F75+F76</f>
        <v>126236.83000000003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G9+G10+G11+G12+G13+G14+G15+G16+G17+G18+G19+G20+G21+G22+G23+G24+G25+G26+G27+G28+G29+G32+G33+G34+G35+G36+G37+G38+G39+G40+G41+G42+G43+G44+G45+G46+G49+G50+G51+G52+G53+G54+G55+G56+G57+G58+G60+G67+G59+G30+G77+G61+G62+G63+G48+G47+G64+G68+G69+G66+G78+G71+G31+G72+G65+G73+G74+G75+G76</f>
        <v>98681.88000000002</v>
      </c>
      <c r="H8" s="10">
        <f aca="true" t="shared" si="0" ref="H8:H78">G8/E8*100</f>
        <v>18.72903379366567</v>
      </c>
      <c r="I8" s="11">
        <f>G8/F8*100</f>
        <v>78.17202000398774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J9+J10+J11+J12+J13+J14+J15+J16+J17+J18+J19+J20+J21+J22+J23+J24+J25+J26+J27+J28+J29+J32+J33+J34+J35+J36+J37+J38+J39+J40+J41+J42+J43+J44+J45+J46+J49+J50+J51+J52+J53+J54+J55+J56+J57+J58+J60+J67+J62+J30+J77+J63+J48+J68+J69+J47+J64+J78+J66+J72+J73+J74+J75+J65+J76</f>
        <v>14542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K9+K10+K11+K12+K13+K14+K15+K16+K17+K18+K19+K20+K21+K22+K23+K24+K25+K26+K27+K28+K29+K32+K33+K34+K35+K36+K37+K38+K39+K40+K41+K42+K43+K44+K45+K46+K49+K50+K51+K52+K53+K54+K55+K56+K57+K58+K60+K67+K62+K30+K77+K63+K48+K68+K69+K47+K64+K78+K66+K72+K73+K74+K75+K65+K76</f>
        <v>2.63</v>
      </c>
      <c r="L8" s="12">
        <f>G8-C8</f>
        <v>7831.8200000000215</v>
      </c>
      <c r="M8" s="16"/>
    </row>
    <row r="9" spans="1:13" ht="26.25">
      <c r="A9" s="17" t="s">
        <v>11</v>
      </c>
      <c r="B9" s="18"/>
      <c r="C9" s="19"/>
      <c r="D9" s="20"/>
      <c r="E9" s="21">
        <v>22884.4</v>
      </c>
      <c r="F9" s="22">
        <v>5721.1</v>
      </c>
      <c r="G9" s="23">
        <v>4767.5</v>
      </c>
      <c r="H9" s="24">
        <f t="shared" si="0"/>
        <v>20.832969184247784</v>
      </c>
      <c r="I9" s="11">
        <f>G9/F9*100</f>
        <v>83.33187673699113</v>
      </c>
      <c r="J9" s="25">
        <v>953.5</v>
      </c>
      <c r="K9" s="25"/>
      <c r="L9" s="26"/>
      <c r="M9" s="27"/>
    </row>
    <row r="10" spans="1:13" ht="52.5">
      <c r="A10" s="28" t="s">
        <v>12</v>
      </c>
      <c r="B10" s="18"/>
      <c r="C10" s="19"/>
      <c r="D10" s="20"/>
      <c r="E10" s="29">
        <v>29347.6</v>
      </c>
      <c r="F10" s="30">
        <v>8804.3</v>
      </c>
      <c r="G10" s="23">
        <v>7370.75</v>
      </c>
      <c r="H10" s="24">
        <f t="shared" si="0"/>
        <v>25.115341629298477</v>
      </c>
      <c r="I10" s="11">
        <f>G10/F10*100</f>
        <v>83.71761525618165</v>
      </c>
      <c r="J10" s="25">
        <v>1467.33</v>
      </c>
      <c r="K10" s="25"/>
      <c r="L10" s="26"/>
      <c r="M10" s="27"/>
    </row>
    <row r="11" spans="1:13" ht="105">
      <c r="A11" s="28" t="s">
        <v>13</v>
      </c>
      <c r="B11" s="18"/>
      <c r="C11" s="19"/>
      <c r="D11" s="20"/>
      <c r="E11" s="30">
        <v>161249.3</v>
      </c>
      <c r="F11" s="30">
        <v>48374.8</v>
      </c>
      <c r="G11" s="23">
        <v>34340.12</v>
      </c>
      <c r="H11" s="24">
        <f t="shared" si="0"/>
        <v>21.29629089862716</v>
      </c>
      <c r="I11" s="11">
        <f aca="true" t="shared" si="1" ref="I11:I78">G11/F11*100</f>
        <v>70.98762165424974</v>
      </c>
      <c r="J11" s="25">
        <v>2090.12</v>
      </c>
      <c r="K11" s="25"/>
      <c r="L11" s="26"/>
      <c r="M11" s="27"/>
    </row>
    <row r="12" spans="1:13" s="34" customFormat="1" ht="52.5">
      <c r="A12" s="28" t="s">
        <v>14</v>
      </c>
      <c r="B12" s="31"/>
      <c r="C12" s="19"/>
      <c r="D12" s="20"/>
      <c r="E12" s="30">
        <v>1327.6</v>
      </c>
      <c r="F12" s="30">
        <v>398.3</v>
      </c>
      <c r="G12" s="23">
        <v>263.33</v>
      </c>
      <c r="H12" s="32">
        <f t="shared" si="0"/>
        <v>19.83504067490208</v>
      </c>
      <c r="I12" s="11">
        <f t="shared" si="1"/>
        <v>66.11348229977403</v>
      </c>
      <c r="J12" s="33">
        <v>32.17</v>
      </c>
      <c r="K12" s="33"/>
      <c r="L12" s="26"/>
      <c r="M12" s="27"/>
    </row>
    <row r="13" spans="1:13" s="34" customFormat="1" ht="78.75">
      <c r="A13" s="28" t="s">
        <v>15</v>
      </c>
      <c r="B13" s="31"/>
      <c r="C13" s="19"/>
      <c r="D13" s="20"/>
      <c r="E13" s="30">
        <v>216846.1</v>
      </c>
      <c r="F13" s="30">
        <v>43369.2</v>
      </c>
      <c r="G13" s="23">
        <v>36139.04</v>
      </c>
      <c r="H13" s="32">
        <f t="shared" si="0"/>
        <v>16.665755113880305</v>
      </c>
      <c r="I13" s="11">
        <f t="shared" si="1"/>
        <v>83.32881399703015</v>
      </c>
      <c r="J13" s="33">
        <v>7228.22</v>
      </c>
      <c r="K13" s="33"/>
      <c r="L13" s="26"/>
      <c r="M13" s="27"/>
    </row>
    <row r="14" spans="1:13" ht="52.5">
      <c r="A14" s="28" t="s">
        <v>16</v>
      </c>
      <c r="B14" s="18"/>
      <c r="C14" s="19"/>
      <c r="D14" s="20"/>
      <c r="E14" s="30">
        <v>79893</v>
      </c>
      <c r="F14" s="30">
        <v>15978.6</v>
      </c>
      <c r="G14" s="23">
        <v>13252.73</v>
      </c>
      <c r="H14" s="24">
        <f t="shared" si="0"/>
        <v>16.588099082522874</v>
      </c>
      <c r="I14" s="11">
        <f t="shared" si="1"/>
        <v>82.94049541261437</v>
      </c>
      <c r="J14" s="25">
        <v>2663.1</v>
      </c>
      <c r="K14" s="25"/>
      <c r="L14" s="26"/>
      <c r="M14" s="27"/>
    </row>
    <row r="15" spans="1:13" ht="52.5">
      <c r="A15" s="28" t="s">
        <v>17</v>
      </c>
      <c r="B15" s="18"/>
      <c r="C15" s="19"/>
      <c r="D15" s="20"/>
      <c r="E15" s="30">
        <v>1408.8</v>
      </c>
      <c r="F15" s="30">
        <v>352.2</v>
      </c>
      <c r="G15" s="23">
        <v>96.83</v>
      </c>
      <c r="H15" s="24">
        <f t="shared" si="0"/>
        <v>6.873225440090858</v>
      </c>
      <c r="I15" s="11">
        <f t="shared" si="1"/>
        <v>27.49290176036343</v>
      </c>
      <c r="J15" s="25">
        <v>2.63</v>
      </c>
      <c r="K15" s="25">
        <v>2.63</v>
      </c>
      <c r="L15" s="26"/>
      <c r="M15" s="27"/>
    </row>
    <row r="16" spans="1:13" s="34" customFormat="1" ht="52.5">
      <c r="A16" s="28" t="s">
        <v>78</v>
      </c>
      <c r="B16" s="31"/>
      <c r="C16" s="19"/>
      <c r="D16" s="20"/>
      <c r="E16" s="30">
        <v>715.5</v>
      </c>
      <c r="F16" s="30">
        <v>143.1</v>
      </c>
      <c r="G16" s="23">
        <v>91.75</v>
      </c>
      <c r="H16" s="32">
        <f t="shared" si="0"/>
        <v>12.823200559049615</v>
      </c>
      <c r="I16" s="11">
        <f t="shared" si="1"/>
        <v>64.11600279524808</v>
      </c>
      <c r="J16" s="23">
        <v>20.25</v>
      </c>
      <c r="K16" s="23"/>
      <c r="L16" s="26"/>
      <c r="M16" s="27"/>
    </row>
    <row r="17" spans="1:13" ht="58.5" customHeight="1">
      <c r="A17" s="28" t="s">
        <v>77</v>
      </c>
      <c r="B17" s="18"/>
      <c r="C17" s="19"/>
      <c r="D17" s="20"/>
      <c r="E17" s="30">
        <v>363.5</v>
      </c>
      <c r="F17" s="30">
        <v>72.7</v>
      </c>
      <c r="G17" s="23">
        <v>46</v>
      </c>
      <c r="H17" s="24">
        <f t="shared" si="0"/>
        <v>12.65474552957359</v>
      </c>
      <c r="I17" s="11">
        <f t="shared" si="1"/>
        <v>63.27372764786795</v>
      </c>
      <c r="J17" s="23">
        <v>9.67</v>
      </c>
      <c r="K17" s="23"/>
      <c r="L17" s="26"/>
      <c r="M17" s="27"/>
    </row>
    <row r="18" spans="1:13" s="42" customFormat="1" ht="52.5">
      <c r="A18" s="35" t="s">
        <v>18</v>
      </c>
      <c r="B18" s="36"/>
      <c r="C18" s="37"/>
      <c r="D18" s="38"/>
      <c r="E18" s="29">
        <v>341.4</v>
      </c>
      <c r="F18" s="29">
        <v>68.3</v>
      </c>
      <c r="G18" s="23">
        <v>45.52</v>
      </c>
      <c r="H18" s="24">
        <f t="shared" si="0"/>
        <v>13.333333333333336</v>
      </c>
      <c r="I18" s="39">
        <f t="shared" si="1"/>
        <v>66.6471449487555</v>
      </c>
      <c r="J18" s="40"/>
      <c r="K18" s="40"/>
      <c r="L18" s="41"/>
      <c r="M18" s="27"/>
    </row>
    <row r="19" spans="1:13" ht="52.5">
      <c r="A19" s="28" t="s">
        <v>19</v>
      </c>
      <c r="B19" s="18"/>
      <c r="C19" s="19"/>
      <c r="D19" s="20"/>
      <c r="E19" s="30">
        <v>511.8</v>
      </c>
      <c r="F19" s="30">
        <v>127.9</v>
      </c>
      <c r="G19" s="23">
        <v>63.94</v>
      </c>
      <c r="H19" s="24">
        <f t="shared" si="0"/>
        <v>12.493161391168425</v>
      </c>
      <c r="I19" s="11">
        <f t="shared" si="1"/>
        <v>49.99218139171227</v>
      </c>
      <c r="J19" s="25"/>
      <c r="K19" s="25"/>
      <c r="L19" s="26"/>
      <c r="M19" s="27"/>
    </row>
    <row r="20" spans="1:13" s="34" customFormat="1" ht="26.25">
      <c r="A20" s="28" t="s">
        <v>20</v>
      </c>
      <c r="B20" s="31"/>
      <c r="C20" s="19"/>
      <c r="D20" s="20"/>
      <c r="E20" s="30">
        <v>341.4</v>
      </c>
      <c r="F20" s="30">
        <v>68.3</v>
      </c>
      <c r="G20" s="23">
        <v>42.66</v>
      </c>
      <c r="H20" s="32">
        <f t="shared" si="0"/>
        <v>12.495606326889279</v>
      </c>
      <c r="I20" s="11">
        <f t="shared" si="1"/>
        <v>62.4597364568082</v>
      </c>
      <c r="J20" s="33"/>
      <c r="K20" s="33"/>
      <c r="L20" s="26"/>
      <c r="M20" s="27"/>
    </row>
    <row r="21" spans="1:13" ht="52.5">
      <c r="A21" s="28" t="s">
        <v>21</v>
      </c>
      <c r="B21" s="18"/>
      <c r="C21" s="19"/>
      <c r="D21" s="20"/>
      <c r="E21" s="30">
        <v>1728.1</v>
      </c>
      <c r="F21" s="30">
        <v>432</v>
      </c>
      <c r="G21" s="23">
        <v>432</v>
      </c>
      <c r="H21" s="24">
        <f t="shared" si="0"/>
        <v>24.99855332446039</v>
      </c>
      <c r="I21" s="11">
        <f t="shared" si="1"/>
        <v>100</v>
      </c>
      <c r="J21" s="43"/>
      <c r="K21" s="43"/>
      <c r="L21" s="26"/>
      <c r="M21" s="27"/>
    </row>
    <row r="22" spans="1:13" ht="78.75">
      <c r="A22" s="28" t="s">
        <v>22</v>
      </c>
      <c r="B22" s="18"/>
      <c r="C22" s="19"/>
      <c r="D22" s="20"/>
      <c r="E22" s="30">
        <v>4780.2</v>
      </c>
      <c r="F22" s="30">
        <v>1195</v>
      </c>
      <c r="G22" s="23">
        <v>645.36</v>
      </c>
      <c r="H22" s="24">
        <f t="shared" si="0"/>
        <v>13.5006903476842</v>
      </c>
      <c r="I22" s="11">
        <f t="shared" si="1"/>
        <v>54.00502092050209</v>
      </c>
      <c r="J22" s="43"/>
      <c r="K22" s="43"/>
      <c r="L22" s="26"/>
      <c r="M22" s="27"/>
    </row>
    <row r="23" spans="1:13" s="34" customFormat="1" ht="52.5">
      <c r="A23" s="28" t="s">
        <v>23</v>
      </c>
      <c r="B23" s="31"/>
      <c r="C23" s="19"/>
      <c r="D23" s="20"/>
      <c r="E23" s="30">
        <v>940.5</v>
      </c>
      <c r="F23" s="30">
        <v>235.1</v>
      </c>
      <c r="G23" s="23">
        <v>196</v>
      </c>
      <c r="H23" s="32">
        <f t="shared" si="0"/>
        <v>20.83997873471558</v>
      </c>
      <c r="I23" s="11">
        <f t="shared" si="1"/>
        <v>83.36877924287538</v>
      </c>
      <c r="J23" s="33">
        <v>39.2</v>
      </c>
      <c r="K23" s="33"/>
      <c r="L23" s="26"/>
      <c r="M23" s="27"/>
    </row>
    <row r="24" spans="1:13" ht="26.25">
      <c r="A24" s="28" t="s">
        <v>24</v>
      </c>
      <c r="B24" s="18"/>
      <c r="C24" s="19"/>
      <c r="D24" s="20"/>
      <c r="E24" s="30">
        <v>49.3</v>
      </c>
      <c r="F24" s="30">
        <v>9.9</v>
      </c>
      <c r="G24" s="23">
        <v>4.92</v>
      </c>
      <c r="H24" s="24">
        <f t="shared" si="0"/>
        <v>9.979716024340771</v>
      </c>
      <c r="I24" s="11">
        <f t="shared" si="1"/>
        <v>49.696969696969695</v>
      </c>
      <c r="J24" s="25">
        <v>1.64</v>
      </c>
      <c r="K24" s="25"/>
      <c r="L24" s="26"/>
      <c r="M24" s="27"/>
    </row>
    <row r="25" spans="1:13" ht="52.5">
      <c r="A25" s="28" t="s">
        <v>25</v>
      </c>
      <c r="B25" s="18"/>
      <c r="C25" s="19"/>
      <c r="D25" s="20"/>
      <c r="E25" s="30">
        <v>0.5</v>
      </c>
      <c r="F25" s="30">
        <v>0.5</v>
      </c>
      <c r="G25" s="23">
        <v>0.5</v>
      </c>
      <c r="H25" s="24">
        <f t="shared" si="0"/>
        <v>100</v>
      </c>
      <c r="I25" s="11">
        <f t="shared" si="1"/>
        <v>100</v>
      </c>
      <c r="J25" s="25"/>
      <c r="K25" s="25"/>
      <c r="L25" s="26"/>
      <c r="M25" s="27"/>
    </row>
    <row r="26" spans="1:13" ht="52.5">
      <c r="A26" s="28" t="s">
        <v>47</v>
      </c>
      <c r="B26" s="18"/>
      <c r="C26" s="19"/>
      <c r="D26" s="20"/>
      <c r="E26" s="30">
        <v>2.6</v>
      </c>
      <c r="F26" s="30">
        <v>2.6</v>
      </c>
      <c r="G26" s="23"/>
      <c r="H26" s="24">
        <f t="shared" si="0"/>
        <v>0</v>
      </c>
      <c r="I26" s="11">
        <f t="shared" si="1"/>
        <v>0</v>
      </c>
      <c r="J26" s="44"/>
      <c r="K26" s="44"/>
      <c r="L26" s="26"/>
      <c r="M26" s="27"/>
    </row>
    <row r="27" spans="1:13" ht="52.5">
      <c r="A27" s="28" t="s">
        <v>26</v>
      </c>
      <c r="B27" s="18"/>
      <c r="C27" s="19"/>
      <c r="D27" s="20"/>
      <c r="E27" s="30">
        <v>3928.2</v>
      </c>
      <c r="F27" s="30">
        <v>785.6</v>
      </c>
      <c r="G27" s="23">
        <v>785.6</v>
      </c>
      <c r="H27" s="24">
        <f t="shared" si="0"/>
        <v>19.998981721908255</v>
      </c>
      <c r="I27" s="11">
        <f t="shared" si="1"/>
        <v>100</v>
      </c>
      <c r="J27" s="44"/>
      <c r="K27" s="44"/>
      <c r="L27" s="26"/>
      <c r="M27" s="27"/>
    </row>
    <row r="28" spans="1:13" ht="52.5">
      <c r="A28" s="28" t="s">
        <v>27</v>
      </c>
      <c r="B28" s="18"/>
      <c r="C28" s="19"/>
      <c r="D28" s="20"/>
      <c r="E28" s="30">
        <v>144.9</v>
      </c>
      <c r="F28" s="30">
        <v>29</v>
      </c>
      <c r="G28" s="23">
        <v>29</v>
      </c>
      <c r="H28" s="24">
        <f t="shared" si="0"/>
        <v>20.013802622498275</v>
      </c>
      <c r="I28" s="11">
        <f t="shared" si="1"/>
        <v>100</v>
      </c>
      <c r="J28" s="44"/>
      <c r="K28" s="44"/>
      <c r="L28" s="26"/>
      <c r="M28" s="27"/>
    </row>
    <row r="29" spans="1:13" ht="26.25" hidden="1">
      <c r="A29" s="28" t="s">
        <v>28</v>
      </c>
      <c r="B29" s="18"/>
      <c r="C29" s="19"/>
      <c r="D29" s="20"/>
      <c r="E29" s="30"/>
      <c r="F29" s="30"/>
      <c r="G29" s="23"/>
      <c r="H29" s="24" t="e">
        <f t="shared" si="0"/>
        <v>#DIV/0!</v>
      </c>
      <c r="I29" s="11" t="e">
        <f t="shared" si="1"/>
        <v>#DIV/0!</v>
      </c>
      <c r="J29" s="44"/>
      <c r="K29" s="44"/>
      <c r="L29" s="26"/>
      <c r="M29" s="27"/>
    </row>
    <row r="30" spans="1:13" ht="52.5">
      <c r="A30" s="28" t="s">
        <v>51</v>
      </c>
      <c r="B30" s="18"/>
      <c r="C30" s="19"/>
      <c r="D30" s="20"/>
      <c r="E30" s="30">
        <v>8.7</v>
      </c>
      <c r="F30" s="30"/>
      <c r="G30" s="23"/>
      <c r="H30" s="24">
        <f t="shared" si="0"/>
        <v>0</v>
      </c>
      <c r="I30" s="11" t="e">
        <f t="shared" si="1"/>
        <v>#DIV/0!</v>
      </c>
      <c r="J30" s="44"/>
      <c r="K30" s="44"/>
      <c r="L30" s="26"/>
      <c r="M30" s="27"/>
    </row>
    <row r="31" spans="1:13" ht="52.5">
      <c r="A31" s="28" t="s">
        <v>60</v>
      </c>
      <c r="B31" s="18"/>
      <c r="C31" s="19"/>
      <c r="D31" s="20"/>
      <c r="E31" s="30">
        <v>11.8</v>
      </c>
      <c r="F31" s="30"/>
      <c r="G31" s="23"/>
      <c r="H31" s="24">
        <f t="shared" si="0"/>
        <v>0</v>
      </c>
      <c r="I31" s="11" t="e">
        <f t="shared" si="1"/>
        <v>#DIV/0!</v>
      </c>
      <c r="J31" s="44"/>
      <c r="K31" s="44"/>
      <c r="L31" s="26"/>
      <c r="M31" s="27"/>
    </row>
    <row r="32" spans="1:13" ht="26.25">
      <c r="A32" s="45" t="s">
        <v>29</v>
      </c>
      <c r="B32" s="18"/>
      <c r="C32" s="19"/>
      <c r="D32" s="20"/>
      <c r="E32" s="30">
        <v>67.33</v>
      </c>
      <c r="F32" s="30">
        <v>68.33</v>
      </c>
      <c r="G32" s="23">
        <v>68.33</v>
      </c>
      <c r="H32" s="24">
        <f t="shared" si="0"/>
        <v>101.48522204069508</v>
      </c>
      <c r="I32" s="11">
        <f t="shared" si="1"/>
        <v>100</v>
      </c>
      <c r="J32" s="44">
        <v>34.17</v>
      </c>
      <c r="K32" s="44"/>
      <c r="L32" s="26"/>
      <c r="M32" s="27"/>
    </row>
    <row r="33" spans="1:13" ht="26.25" hidden="1">
      <c r="A33" s="45" t="s">
        <v>30</v>
      </c>
      <c r="B33" s="18"/>
      <c r="C33" s="19"/>
      <c r="D33" s="20"/>
      <c r="E33" s="30"/>
      <c r="F33" s="30"/>
      <c r="G33" s="23"/>
      <c r="H33" s="24" t="e">
        <f t="shared" si="0"/>
        <v>#DIV/0!</v>
      </c>
      <c r="I33" s="11" t="e">
        <f t="shared" si="1"/>
        <v>#DIV/0!</v>
      </c>
      <c r="J33" s="44"/>
      <c r="K33" s="44"/>
      <c r="L33" s="26"/>
      <c r="M33" s="27"/>
    </row>
    <row r="34" spans="1:13" ht="26.25" hidden="1">
      <c r="A34" s="45" t="s">
        <v>83</v>
      </c>
      <c r="B34" s="18"/>
      <c r="C34" s="19"/>
      <c r="D34" s="20"/>
      <c r="E34" s="30"/>
      <c r="F34" s="30"/>
      <c r="G34" s="23"/>
      <c r="H34" s="24" t="e">
        <f t="shared" si="0"/>
        <v>#DIV/0!</v>
      </c>
      <c r="I34" s="11" t="e">
        <f t="shared" si="1"/>
        <v>#DIV/0!</v>
      </c>
      <c r="J34" s="44"/>
      <c r="K34" s="44"/>
      <c r="L34" s="26"/>
      <c r="M34" s="27"/>
    </row>
    <row r="35" spans="1:13" ht="52.5" hidden="1">
      <c r="A35" s="45" t="s">
        <v>31</v>
      </c>
      <c r="B35" s="18"/>
      <c r="C35" s="19"/>
      <c r="D35" s="20"/>
      <c r="E35" s="30"/>
      <c r="F35" s="30"/>
      <c r="G35" s="23"/>
      <c r="H35" s="24" t="e">
        <f t="shared" si="0"/>
        <v>#DIV/0!</v>
      </c>
      <c r="I35" s="11" t="e">
        <f t="shared" si="1"/>
        <v>#DIV/0!</v>
      </c>
      <c r="J35" s="44"/>
      <c r="K35" s="44"/>
      <c r="L35" s="26"/>
      <c r="M35" s="27"/>
    </row>
    <row r="36" spans="1:13" ht="26.25" hidden="1">
      <c r="A36" s="45" t="s">
        <v>32</v>
      </c>
      <c r="B36" s="18"/>
      <c r="C36" s="19"/>
      <c r="D36" s="20"/>
      <c r="E36" s="30"/>
      <c r="F36" s="30"/>
      <c r="G36" s="23"/>
      <c r="H36" s="24" t="e">
        <f t="shared" si="0"/>
        <v>#DIV/0!</v>
      </c>
      <c r="I36" s="11" t="e">
        <f t="shared" si="1"/>
        <v>#DIV/0!</v>
      </c>
      <c r="J36" s="33"/>
      <c r="K36" s="33"/>
      <c r="L36" s="26"/>
      <c r="M36" s="27"/>
    </row>
    <row r="37" spans="1:13" ht="26.25" hidden="1">
      <c r="A37" s="45" t="s">
        <v>33</v>
      </c>
      <c r="B37" s="18"/>
      <c r="C37" s="19"/>
      <c r="D37" s="20"/>
      <c r="E37" s="30"/>
      <c r="F37" s="30"/>
      <c r="G37" s="23"/>
      <c r="H37" s="24" t="e">
        <f t="shared" si="0"/>
        <v>#DIV/0!</v>
      </c>
      <c r="I37" s="11" t="e">
        <f t="shared" si="1"/>
        <v>#DIV/0!</v>
      </c>
      <c r="J37" s="44"/>
      <c r="K37" s="44"/>
      <c r="L37" s="26"/>
      <c r="M37" s="27"/>
    </row>
    <row r="38" spans="1:13" ht="52.5" hidden="1">
      <c r="A38" s="46" t="s">
        <v>34</v>
      </c>
      <c r="B38" s="18"/>
      <c r="C38" s="19"/>
      <c r="D38" s="20"/>
      <c r="E38" s="30"/>
      <c r="F38" s="30"/>
      <c r="G38" s="23"/>
      <c r="H38" s="24" t="e">
        <f t="shared" si="0"/>
        <v>#DIV/0!</v>
      </c>
      <c r="I38" s="11" t="e">
        <f t="shared" si="1"/>
        <v>#DIV/0!</v>
      </c>
      <c r="J38" s="44"/>
      <c r="K38" s="44"/>
      <c r="L38" s="26"/>
      <c r="M38" s="27"/>
    </row>
    <row r="39" spans="1:13" ht="78.75" hidden="1">
      <c r="A39" s="45" t="s">
        <v>35</v>
      </c>
      <c r="B39" s="18"/>
      <c r="C39" s="19"/>
      <c r="D39" s="20"/>
      <c r="E39" s="30"/>
      <c r="F39" s="30"/>
      <c r="G39" s="23"/>
      <c r="H39" s="24" t="e">
        <f t="shared" si="0"/>
        <v>#DIV/0!</v>
      </c>
      <c r="I39" s="11" t="e">
        <f t="shared" si="1"/>
        <v>#DIV/0!</v>
      </c>
      <c r="J39" s="44"/>
      <c r="K39" s="44"/>
      <c r="L39" s="26"/>
      <c r="M39" s="27"/>
    </row>
    <row r="40" spans="1:13" ht="26.25" hidden="1">
      <c r="A40" s="45" t="s">
        <v>36</v>
      </c>
      <c r="B40" s="18"/>
      <c r="C40" s="19"/>
      <c r="D40" s="20"/>
      <c r="E40" s="30"/>
      <c r="F40" s="30"/>
      <c r="G40" s="23"/>
      <c r="H40" s="24" t="e">
        <f t="shared" si="0"/>
        <v>#DIV/0!</v>
      </c>
      <c r="I40" s="11" t="e">
        <f t="shared" si="1"/>
        <v>#DIV/0!</v>
      </c>
      <c r="J40" s="44"/>
      <c r="K40" s="44"/>
      <c r="L40" s="26"/>
      <c r="M40" s="27"/>
    </row>
    <row r="41" spans="1:13" ht="26.25" hidden="1">
      <c r="A41" s="45" t="s">
        <v>55</v>
      </c>
      <c r="B41" s="18"/>
      <c r="C41" s="19"/>
      <c r="D41" s="20"/>
      <c r="E41" s="30"/>
      <c r="F41" s="30"/>
      <c r="G41" s="23"/>
      <c r="H41" s="24" t="e">
        <f t="shared" si="0"/>
        <v>#DIV/0!</v>
      </c>
      <c r="I41" s="11" t="e">
        <f t="shared" si="1"/>
        <v>#DIV/0!</v>
      </c>
      <c r="J41" s="44"/>
      <c r="K41" s="44"/>
      <c r="L41" s="26"/>
      <c r="M41" s="27"/>
    </row>
    <row r="42" spans="1:13" ht="52.5" hidden="1">
      <c r="A42" s="45" t="s">
        <v>49</v>
      </c>
      <c r="B42" s="18"/>
      <c r="C42" s="19"/>
      <c r="D42" s="20"/>
      <c r="E42" s="30"/>
      <c r="F42" s="30"/>
      <c r="G42" s="23"/>
      <c r="H42" s="24" t="e">
        <f t="shared" si="0"/>
        <v>#DIV/0!</v>
      </c>
      <c r="I42" s="11" t="e">
        <f t="shared" si="1"/>
        <v>#DIV/0!</v>
      </c>
      <c r="J42" s="44"/>
      <c r="K42" s="44"/>
      <c r="L42" s="26"/>
      <c r="M42" s="27"/>
    </row>
    <row r="43" spans="1:13" ht="26.25" hidden="1">
      <c r="A43" s="45" t="s">
        <v>28</v>
      </c>
      <c r="B43" s="18"/>
      <c r="C43" s="19"/>
      <c r="D43" s="20"/>
      <c r="E43" s="30"/>
      <c r="F43" s="30"/>
      <c r="G43" s="23"/>
      <c r="H43" s="24" t="e">
        <f t="shared" si="0"/>
        <v>#DIV/0!</v>
      </c>
      <c r="I43" s="11" t="e">
        <f t="shared" si="1"/>
        <v>#DIV/0!</v>
      </c>
      <c r="J43" s="44"/>
      <c r="K43" s="44"/>
      <c r="L43" s="26"/>
      <c r="M43" s="27"/>
    </row>
    <row r="44" spans="1:13" ht="52.5" hidden="1">
      <c r="A44" s="45" t="s">
        <v>52</v>
      </c>
      <c r="B44" s="18"/>
      <c r="C44" s="19"/>
      <c r="D44" s="20"/>
      <c r="E44" s="30"/>
      <c r="F44" s="30"/>
      <c r="G44" s="23"/>
      <c r="H44" s="24" t="e">
        <f t="shared" si="0"/>
        <v>#DIV/0!</v>
      </c>
      <c r="I44" s="11" t="e">
        <f t="shared" si="1"/>
        <v>#DIV/0!</v>
      </c>
      <c r="J44" s="33"/>
      <c r="K44" s="33"/>
      <c r="L44" s="26"/>
      <c r="M44" s="27"/>
    </row>
    <row r="45" spans="1:13" ht="26.25" hidden="1">
      <c r="A45" s="45" t="s">
        <v>54</v>
      </c>
      <c r="B45" s="18"/>
      <c r="C45" s="19"/>
      <c r="D45" s="20"/>
      <c r="E45" s="30"/>
      <c r="F45" s="30"/>
      <c r="G45" s="23"/>
      <c r="H45" s="24" t="e">
        <f t="shared" si="0"/>
        <v>#DIV/0!</v>
      </c>
      <c r="I45" s="11" t="e">
        <f t="shared" si="1"/>
        <v>#DIV/0!</v>
      </c>
      <c r="J45" s="33"/>
      <c r="K45" s="33"/>
      <c r="L45" s="26"/>
      <c r="M45" s="27"/>
    </row>
    <row r="46" spans="1:13" ht="52.5" hidden="1">
      <c r="A46" s="45" t="s">
        <v>37</v>
      </c>
      <c r="B46" s="18"/>
      <c r="C46" s="19"/>
      <c r="D46" s="20"/>
      <c r="E46" s="30"/>
      <c r="F46" s="30"/>
      <c r="G46" s="23"/>
      <c r="H46" s="24" t="e">
        <f t="shared" si="0"/>
        <v>#DIV/0!</v>
      </c>
      <c r="I46" s="11" t="e">
        <f t="shared" si="1"/>
        <v>#DIV/0!</v>
      </c>
      <c r="J46" s="44"/>
      <c r="K46" s="44"/>
      <c r="L46" s="26"/>
      <c r="M46" s="27"/>
    </row>
    <row r="47" spans="1:13" ht="26.25" hidden="1">
      <c r="A47" s="45" t="s">
        <v>73</v>
      </c>
      <c r="B47" s="18"/>
      <c r="C47" s="19"/>
      <c r="D47" s="20"/>
      <c r="E47" s="30"/>
      <c r="F47" s="30"/>
      <c r="G47" s="23"/>
      <c r="H47" s="24" t="e">
        <f t="shared" si="0"/>
        <v>#DIV/0!</v>
      </c>
      <c r="I47" s="11" t="e">
        <f t="shared" si="1"/>
        <v>#DIV/0!</v>
      </c>
      <c r="J47" s="44"/>
      <c r="K47" s="44"/>
      <c r="L47" s="26"/>
      <c r="M47" s="27"/>
    </row>
    <row r="48" spans="1:13" ht="26.25" hidden="1">
      <c r="A48" s="45" t="s">
        <v>56</v>
      </c>
      <c r="B48" s="18"/>
      <c r="C48" s="19"/>
      <c r="D48" s="20"/>
      <c r="E48" s="30"/>
      <c r="F48" s="30"/>
      <c r="G48" s="23"/>
      <c r="H48" s="24" t="e">
        <f t="shared" si="0"/>
        <v>#DIV/0!</v>
      </c>
      <c r="I48" s="11" t="e">
        <f t="shared" si="1"/>
        <v>#DIV/0!</v>
      </c>
      <c r="J48" s="44"/>
      <c r="K48" s="44"/>
      <c r="L48" s="26"/>
      <c r="M48" s="27"/>
    </row>
    <row r="49" spans="1:13" ht="26.25" hidden="1">
      <c r="A49" s="45" t="s">
        <v>38</v>
      </c>
      <c r="B49" s="18"/>
      <c r="C49" s="19"/>
      <c r="D49" s="20"/>
      <c r="E49" s="30"/>
      <c r="F49" s="30"/>
      <c r="G49" s="23"/>
      <c r="H49" s="24" t="e">
        <f t="shared" si="0"/>
        <v>#DIV/0!</v>
      </c>
      <c r="I49" s="11" t="e">
        <f t="shared" si="1"/>
        <v>#DIV/0!</v>
      </c>
      <c r="J49" s="33"/>
      <c r="K49" s="33"/>
      <c r="L49" s="26"/>
      <c r="M49" s="27"/>
    </row>
    <row r="50" spans="1:13" ht="52.5" hidden="1">
      <c r="A50" s="45" t="s">
        <v>82</v>
      </c>
      <c r="B50" s="18"/>
      <c r="C50" s="19"/>
      <c r="D50" s="20"/>
      <c r="E50" s="30"/>
      <c r="F50" s="30"/>
      <c r="G50" s="23"/>
      <c r="H50" s="24" t="e">
        <f t="shared" si="0"/>
        <v>#DIV/0!</v>
      </c>
      <c r="I50" s="11" t="e">
        <f t="shared" si="1"/>
        <v>#DIV/0!</v>
      </c>
      <c r="J50" s="44"/>
      <c r="K50" s="44"/>
      <c r="L50" s="26"/>
      <c r="M50" s="27"/>
    </row>
    <row r="51" spans="1:13" ht="78.75" hidden="1">
      <c r="A51" s="45" t="s">
        <v>39</v>
      </c>
      <c r="B51" s="18"/>
      <c r="C51" s="19"/>
      <c r="D51" s="20"/>
      <c r="E51" s="30"/>
      <c r="F51" s="30"/>
      <c r="G51" s="23"/>
      <c r="H51" s="24" t="e">
        <f t="shared" si="0"/>
        <v>#DIV/0!</v>
      </c>
      <c r="I51" s="11" t="e">
        <f t="shared" si="1"/>
        <v>#DIV/0!</v>
      </c>
      <c r="J51" s="44"/>
      <c r="K51" s="44"/>
      <c r="L51" s="26"/>
      <c r="M51" s="27"/>
    </row>
    <row r="52" spans="1:13" ht="78.75" hidden="1">
      <c r="A52" s="45" t="s">
        <v>84</v>
      </c>
      <c r="B52" s="18"/>
      <c r="C52" s="19"/>
      <c r="D52" s="20"/>
      <c r="E52" s="30"/>
      <c r="F52" s="30"/>
      <c r="G52" s="23"/>
      <c r="H52" s="24" t="e">
        <f t="shared" si="0"/>
        <v>#DIV/0!</v>
      </c>
      <c r="I52" s="11" t="e">
        <f t="shared" si="1"/>
        <v>#DIV/0!</v>
      </c>
      <c r="J52" s="44"/>
      <c r="K52" s="44"/>
      <c r="L52" s="26"/>
      <c r="M52" s="27"/>
    </row>
    <row r="53" spans="1:13" ht="52.5" hidden="1">
      <c r="A53" s="45" t="s">
        <v>40</v>
      </c>
      <c r="B53" s="18"/>
      <c r="C53" s="19"/>
      <c r="D53" s="20"/>
      <c r="E53" s="30"/>
      <c r="F53" s="30"/>
      <c r="G53" s="23"/>
      <c r="H53" s="24" t="e">
        <f t="shared" si="0"/>
        <v>#DIV/0!</v>
      </c>
      <c r="I53" s="11" t="e">
        <f t="shared" si="1"/>
        <v>#DIV/0!</v>
      </c>
      <c r="J53" s="44"/>
      <c r="K53" s="44"/>
      <c r="L53" s="26"/>
      <c r="M53" s="27"/>
    </row>
    <row r="54" spans="1:13" ht="52.5" hidden="1">
      <c r="A54" s="45" t="s">
        <v>71</v>
      </c>
      <c r="B54" s="18"/>
      <c r="C54" s="19"/>
      <c r="D54" s="20"/>
      <c r="E54" s="30"/>
      <c r="F54" s="30"/>
      <c r="G54" s="23"/>
      <c r="H54" s="24" t="e">
        <f t="shared" si="0"/>
        <v>#DIV/0!</v>
      </c>
      <c r="I54" s="11" t="e">
        <f t="shared" si="1"/>
        <v>#DIV/0!</v>
      </c>
      <c r="J54" s="44"/>
      <c r="K54" s="44"/>
      <c r="L54" s="26"/>
      <c r="M54" s="27"/>
    </row>
    <row r="55" spans="1:13" ht="26.25" hidden="1">
      <c r="A55" s="45" t="s">
        <v>86</v>
      </c>
      <c r="B55" s="18"/>
      <c r="C55" s="19"/>
      <c r="D55" s="20"/>
      <c r="E55" s="30"/>
      <c r="F55" s="30"/>
      <c r="G55" s="23"/>
      <c r="H55" s="24" t="e">
        <f t="shared" si="0"/>
        <v>#DIV/0!</v>
      </c>
      <c r="I55" s="11" t="e">
        <f t="shared" si="1"/>
        <v>#DIV/0!</v>
      </c>
      <c r="J55" s="44"/>
      <c r="K55" s="44"/>
      <c r="L55" s="26"/>
      <c r="M55" s="27"/>
    </row>
    <row r="56" spans="1:13" ht="52.5" hidden="1">
      <c r="A56" s="45" t="s">
        <v>41</v>
      </c>
      <c r="B56" s="18"/>
      <c r="C56" s="19"/>
      <c r="D56" s="20"/>
      <c r="E56" s="30"/>
      <c r="F56" s="30"/>
      <c r="G56" s="23"/>
      <c r="H56" s="24" t="e">
        <f t="shared" si="0"/>
        <v>#DIV/0!</v>
      </c>
      <c r="I56" s="11" t="e">
        <f t="shared" si="1"/>
        <v>#DIV/0!</v>
      </c>
      <c r="J56" s="44"/>
      <c r="K56" s="44"/>
      <c r="L56" s="26"/>
      <c r="M56" s="27"/>
    </row>
    <row r="57" spans="1:13" ht="26.25" hidden="1">
      <c r="A57" s="45" t="s">
        <v>80</v>
      </c>
      <c r="B57" s="18"/>
      <c r="C57" s="19"/>
      <c r="D57" s="20"/>
      <c r="E57" s="30"/>
      <c r="F57" s="30"/>
      <c r="G57" s="23"/>
      <c r="H57" s="24" t="e">
        <f t="shared" si="0"/>
        <v>#DIV/0!</v>
      </c>
      <c r="I57" s="11" t="e">
        <f t="shared" si="1"/>
        <v>#DIV/0!</v>
      </c>
      <c r="J57" s="44"/>
      <c r="K57" s="44"/>
      <c r="L57" s="26"/>
      <c r="M57" s="27"/>
    </row>
    <row r="58" spans="1:13" ht="52.5" hidden="1">
      <c r="A58" s="45" t="s">
        <v>50</v>
      </c>
      <c r="B58" s="18"/>
      <c r="C58" s="19"/>
      <c r="D58" s="20"/>
      <c r="E58" s="30"/>
      <c r="F58" s="30"/>
      <c r="G58" s="23"/>
      <c r="H58" s="24" t="e">
        <f t="shared" si="0"/>
        <v>#DIV/0!</v>
      </c>
      <c r="I58" s="11" t="e">
        <f t="shared" si="1"/>
        <v>#DIV/0!</v>
      </c>
      <c r="J58" s="44"/>
      <c r="K58" s="44"/>
      <c r="L58" s="26"/>
      <c r="M58" s="27"/>
    </row>
    <row r="59" spans="1:13" ht="52.5" hidden="1">
      <c r="A59" s="45" t="s">
        <v>48</v>
      </c>
      <c r="B59" s="18"/>
      <c r="C59" s="19"/>
      <c r="D59" s="20"/>
      <c r="E59" s="30"/>
      <c r="F59" s="30"/>
      <c r="G59" s="23"/>
      <c r="H59" s="24" t="e">
        <f t="shared" si="0"/>
        <v>#DIV/0!</v>
      </c>
      <c r="I59" s="11" t="e">
        <f t="shared" si="1"/>
        <v>#DIV/0!</v>
      </c>
      <c r="J59" s="44"/>
      <c r="K59" s="44"/>
      <c r="L59" s="26"/>
      <c r="M59" s="27"/>
    </row>
    <row r="60" spans="1:13" ht="26.25" hidden="1">
      <c r="A60" s="45" t="s">
        <v>74</v>
      </c>
      <c r="B60" s="18"/>
      <c r="C60" s="19"/>
      <c r="D60" s="20"/>
      <c r="E60" s="30"/>
      <c r="F60" s="30"/>
      <c r="G60" s="23"/>
      <c r="H60" s="24" t="e">
        <f t="shared" si="0"/>
        <v>#DIV/0!</v>
      </c>
      <c r="I60" s="11" t="e">
        <f t="shared" si="1"/>
        <v>#DIV/0!</v>
      </c>
      <c r="J60" s="44"/>
      <c r="K60" s="44"/>
      <c r="L60" s="26"/>
      <c r="M60" s="27"/>
    </row>
    <row r="61" spans="1:13" ht="26.25" hidden="1">
      <c r="A61" s="45" t="s">
        <v>85</v>
      </c>
      <c r="B61" s="18"/>
      <c r="C61" s="19"/>
      <c r="D61" s="20"/>
      <c r="E61" s="30"/>
      <c r="F61" s="30"/>
      <c r="G61" s="23"/>
      <c r="H61" s="24" t="e">
        <f t="shared" si="0"/>
        <v>#DIV/0!</v>
      </c>
      <c r="I61" s="11" t="e">
        <f t="shared" si="1"/>
        <v>#DIV/0!</v>
      </c>
      <c r="J61" s="44"/>
      <c r="K61" s="44"/>
      <c r="L61" s="26"/>
      <c r="M61" s="27"/>
    </row>
    <row r="62" spans="1:13" ht="26.25" hidden="1">
      <c r="A62" s="45" t="s">
        <v>36</v>
      </c>
      <c r="B62" s="18"/>
      <c r="C62" s="19"/>
      <c r="D62" s="20"/>
      <c r="E62" s="30"/>
      <c r="F62" s="30"/>
      <c r="G62" s="23"/>
      <c r="H62" s="24" t="e">
        <f t="shared" si="0"/>
        <v>#DIV/0!</v>
      </c>
      <c r="I62" s="11" t="e">
        <f t="shared" si="1"/>
        <v>#DIV/0!</v>
      </c>
      <c r="J62" s="44"/>
      <c r="K62" s="44"/>
      <c r="L62" s="26"/>
      <c r="M62" s="27"/>
    </row>
    <row r="63" spans="1:13" ht="78.75" hidden="1">
      <c r="A63" s="45" t="s">
        <v>39</v>
      </c>
      <c r="B63" s="18"/>
      <c r="C63" s="19"/>
      <c r="D63" s="20"/>
      <c r="E63" s="30"/>
      <c r="F63" s="30"/>
      <c r="G63" s="23"/>
      <c r="H63" s="24" t="e">
        <f t="shared" si="0"/>
        <v>#DIV/0!</v>
      </c>
      <c r="I63" s="11" t="e">
        <f t="shared" si="1"/>
        <v>#DIV/0!</v>
      </c>
      <c r="J63" s="44"/>
      <c r="K63" s="44"/>
      <c r="L63" s="26"/>
      <c r="M63" s="27"/>
    </row>
    <row r="64" spans="1:13" ht="52.5" hidden="1">
      <c r="A64" s="45" t="s">
        <v>63</v>
      </c>
      <c r="B64" s="18"/>
      <c r="C64" s="19"/>
      <c r="D64" s="20"/>
      <c r="E64" s="30"/>
      <c r="F64" s="30"/>
      <c r="G64" s="23"/>
      <c r="H64" s="24" t="e">
        <f t="shared" si="0"/>
        <v>#DIV/0!</v>
      </c>
      <c r="I64" s="11" t="e">
        <f t="shared" si="1"/>
        <v>#DIV/0!</v>
      </c>
      <c r="J64" s="44"/>
      <c r="K64" s="44"/>
      <c r="L64" s="26"/>
      <c r="M64" s="27"/>
    </row>
    <row r="65" spans="1:13" ht="26.25" hidden="1">
      <c r="A65" s="45" t="s">
        <v>65</v>
      </c>
      <c r="B65" s="18"/>
      <c r="C65" s="19"/>
      <c r="D65" s="20"/>
      <c r="E65" s="30"/>
      <c r="F65" s="30"/>
      <c r="G65" s="23"/>
      <c r="H65" s="24" t="e">
        <f t="shared" si="0"/>
        <v>#DIV/0!</v>
      </c>
      <c r="I65" s="11"/>
      <c r="J65" s="44"/>
      <c r="K65" s="44"/>
      <c r="L65" s="26"/>
      <c r="M65" s="27"/>
    </row>
    <row r="66" spans="1:13" ht="26.25" hidden="1">
      <c r="A66" s="45" t="s">
        <v>64</v>
      </c>
      <c r="B66" s="18"/>
      <c r="C66" s="19"/>
      <c r="D66" s="20"/>
      <c r="E66" s="30"/>
      <c r="F66" s="30"/>
      <c r="G66" s="23"/>
      <c r="H66" s="24" t="e">
        <f t="shared" si="0"/>
        <v>#DIV/0!</v>
      </c>
      <c r="I66" s="11" t="e">
        <f t="shared" si="1"/>
        <v>#DIV/0!</v>
      </c>
      <c r="J66" s="44"/>
      <c r="K66" s="44"/>
      <c r="L66" s="26"/>
      <c r="M66" s="27"/>
    </row>
    <row r="67" spans="1:13" ht="26.25" hidden="1">
      <c r="A67" s="45" t="s">
        <v>66</v>
      </c>
      <c r="B67" s="18"/>
      <c r="C67" s="19"/>
      <c r="D67" s="20"/>
      <c r="E67" s="30"/>
      <c r="F67" s="30"/>
      <c r="G67" s="23"/>
      <c r="H67" s="24" t="e">
        <f t="shared" si="0"/>
        <v>#DIV/0!</v>
      </c>
      <c r="I67" s="11" t="e">
        <f t="shared" si="1"/>
        <v>#DIV/0!</v>
      </c>
      <c r="J67" s="44"/>
      <c r="K67" s="44"/>
      <c r="L67" s="26"/>
      <c r="M67" s="27"/>
    </row>
    <row r="68" spans="1:13" ht="52.5" hidden="1">
      <c r="A68" s="45" t="s">
        <v>67</v>
      </c>
      <c r="B68" s="18"/>
      <c r="C68" s="19"/>
      <c r="D68" s="20"/>
      <c r="E68" s="30"/>
      <c r="F68" s="30"/>
      <c r="G68" s="23"/>
      <c r="H68" s="24" t="e">
        <f t="shared" si="0"/>
        <v>#DIV/0!</v>
      </c>
      <c r="I68" s="11" t="e">
        <f t="shared" si="1"/>
        <v>#DIV/0!</v>
      </c>
      <c r="J68" s="44"/>
      <c r="K68" s="44"/>
      <c r="L68" s="26"/>
      <c r="M68" s="27"/>
    </row>
    <row r="69" spans="1:13" ht="50.25" customHeight="1" hidden="1">
      <c r="A69" s="45" t="s">
        <v>68</v>
      </c>
      <c r="B69" s="18"/>
      <c r="C69" s="19"/>
      <c r="D69" s="20"/>
      <c r="E69" s="30"/>
      <c r="F69" s="30"/>
      <c r="G69" s="23"/>
      <c r="H69" s="24" t="e">
        <f t="shared" si="0"/>
        <v>#DIV/0!</v>
      </c>
      <c r="I69" s="11" t="e">
        <f t="shared" si="1"/>
        <v>#DIV/0!</v>
      </c>
      <c r="J69" s="44"/>
      <c r="K69" s="44"/>
      <c r="L69" s="26"/>
      <c r="M69" s="27"/>
    </row>
    <row r="70" spans="1:13" ht="52.5" hidden="1">
      <c r="A70" s="45" t="s">
        <v>79</v>
      </c>
      <c r="B70" s="18"/>
      <c r="C70" s="19"/>
      <c r="D70" s="20"/>
      <c r="E70" s="30"/>
      <c r="F70" s="30"/>
      <c r="G70" s="23"/>
      <c r="H70" s="24" t="e">
        <f t="shared" si="0"/>
        <v>#DIV/0!</v>
      </c>
      <c r="I70" s="11" t="e">
        <f t="shared" si="1"/>
        <v>#DIV/0!</v>
      </c>
      <c r="J70" s="44"/>
      <c r="K70" s="44"/>
      <c r="L70" s="26"/>
      <c r="M70" s="27"/>
    </row>
    <row r="71" spans="1:13" ht="26.25" hidden="1">
      <c r="A71" s="45" t="s">
        <v>75</v>
      </c>
      <c r="B71" s="18"/>
      <c r="C71" s="19"/>
      <c r="D71" s="20"/>
      <c r="E71" s="30"/>
      <c r="F71" s="30"/>
      <c r="G71" s="23"/>
      <c r="H71" s="24" t="e">
        <f t="shared" si="0"/>
        <v>#DIV/0!</v>
      </c>
      <c r="I71" s="11" t="e">
        <f t="shared" si="1"/>
        <v>#DIV/0!</v>
      </c>
      <c r="J71" s="44"/>
      <c r="K71" s="44"/>
      <c r="L71" s="26"/>
      <c r="M71" s="27"/>
    </row>
    <row r="72" spans="1:13" ht="52.5" hidden="1">
      <c r="A72" s="45" t="s">
        <v>62</v>
      </c>
      <c r="B72" s="18"/>
      <c r="C72" s="19"/>
      <c r="D72" s="20"/>
      <c r="E72" s="30"/>
      <c r="F72" s="30"/>
      <c r="G72" s="23"/>
      <c r="H72" s="24" t="e">
        <f t="shared" si="0"/>
        <v>#DIV/0!</v>
      </c>
      <c r="I72" s="11" t="e">
        <f t="shared" si="1"/>
        <v>#DIV/0!</v>
      </c>
      <c r="J72" s="44"/>
      <c r="K72" s="44"/>
      <c r="L72" s="26"/>
      <c r="M72" s="27"/>
    </row>
    <row r="73" spans="1:13" ht="26.25" hidden="1">
      <c r="A73" s="45" t="s">
        <v>69</v>
      </c>
      <c r="B73" s="18"/>
      <c r="C73" s="19"/>
      <c r="D73" s="20"/>
      <c r="E73" s="30"/>
      <c r="F73" s="30"/>
      <c r="G73" s="23"/>
      <c r="H73" s="24" t="e">
        <f t="shared" si="0"/>
        <v>#DIV/0!</v>
      </c>
      <c r="I73" s="11" t="e">
        <f t="shared" si="1"/>
        <v>#DIV/0!</v>
      </c>
      <c r="J73" s="44"/>
      <c r="K73" s="44"/>
      <c r="L73" s="26"/>
      <c r="M73" s="27"/>
    </row>
    <row r="74" spans="1:13" ht="52.5" hidden="1">
      <c r="A74" s="45" t="s">
        <v>70</v>
      </c>
      <c r="B74" s="18"/>
      <c r="C74" s="19"/>
      <c r="D74" s="20"/>
      <c r="E74" s="30"/>
      <c r="F74" s="30"/>
      <c r="G74" s="23"/>
      <c r="H74" s="24" t="e">
        <f t="shared" si="0"/>
        <v>#DIV/0!</v>
      </c>
      <c r="I74" s="11" t="e">
        <f t="shared" si="1"/>
        <v>#DIV/0!</v>
      </c>
      <c r="J74" s="44"/>
      <c r="K74" s="44"/>
      <c r="L74" s="26"/>
      <c r="M74" s="27"/>
    </row>
    <row r="75" spans="1:13" ht="26.25" hidden="1">
      <c r="A75" s="45" t="s">
        <v>72</v>
      </c>
      <c r="B75" s="18"/>
      <c r="C75" s="19"/>
      <c r="D75" s="20"/>
      <c r="E75" s="30"/>
      <c r="F75" s="30"/>
      <c r="G75" s="23"/>
      <c r="H75" s="24" t="e">
        <f t="shared" si="0"/>
        <v>#DIV/0!</v>
      </c>
      <c r="I75" s="11" t="e">
        <f t="shared" si="1"/>
        <v>#DIV/0!</v>
      </c>
      <c r="J75" s="44"/>
      <c r="K75" s="44"/>
      <c r="L75" s="26"/>
      <c r="M75" s="27"/>
    </row>
    <row r="76" spans="1:13" ht="26.25" hidden="1">
      <c r="A76" s="45" t="s">
        <v>81</v>
      </c>
      <c r="B76" s="18"/>
      <c r="C76" s="19"/>
      <c r="D76" s="20"/>
      <c r="E76" s="30"/>
      <c r="F76" s="30"/>
      <c r="G76" s="23"/>
      <c r="H76" s="24" t="e">
        <f t="shared" si="0"/>
        <v>#DIV/0!</v>
      </c>
      <c r="I76" s="11"/>
      <c r="J76" s="44"/>
      <c r="K76" s="44"/>
      <c r="L76" s="26"/>
      <c r="M76" s="27"/>
    </row>
    <row r="77" spans="1:13" ht="26.25" hidden="1">
      <c r="A77" s="45" t="s">
        <v>53</v>
      </c>
      <c r="B77" s="18"/>
      <c r="C77" s="19"/>
      <c r="D77" s="20"/>
      <c r="E77" s="30"/>
      <c r="F77" s="30"/>
      <c r="G77" s="23"/>
      <c r="H77" s="24" t="e">
        <f t="shared" si="0"/>
        <v>#DIV/0!</v>
      </c>
      <c r="I77" s="11" t="e">
        <f t="shared" si="1"/>
        <v>#DIV/0!</v>
      </c>
      <c r="J77" s="44"/>
      <c r="K77" s="44"/>
      <c r="L77" s="26"/>
      <c r="M77" s="27"/>
    </row>
    <row r="78" spans="1:13" ht="26.25" hidden="1">
      <c r="A78" s="45" t="s">
        <v>76</v>
      </c>
      <c r="B78" s="18"/>
      <c r="C78" s="19"/>
      <c r="D78" s="20"/>
      <c r="E78" s="30"/>
      <c r="F78" s="30"/>
      <c r="G78" s="23"/>
      <c r="H78" s="24" t="e">
        <f t="shared" si="0"/>
        <v>#DIV/0!</v>
      </c>
      <c r="I78" s="11" t="e">
        <f t="shared" si="1"/>
        <v>#DIV/0!</v>
      </c>
      <c r="J78" s="44"/>
      <c r="K78" s="44"/>
      <c r="L78" s="26"/>
      <c r="M78" s="27"/>
    </row>
    <row r="79" spans="1:13" ht="26.25">
      <c r="A79" s="47" t="s">
        <v>42</v>
      </c>
      <c r="B79" s="20">
        <f>B8+B6</f>
        <v>788780.88</v>
      </c>
      <c r="C79" s="20">
        <f>C8+C6</f>
        <v>152015.36</v>
      </c>
      <c r="D79" s="20">
        <f>C79/B79*100</f>
        <v>19.272191283338408</v>
      </c>
      <c r="E79" s="20">
        <f>E6+E8</f>
        <v>847293.4299999999</v>
      </c>
      <c r="F79" s="20">
        <f>F6+F8</f>
        <v>185181.83000000002</v>
      </c>
      <c r="G79" s="38">
        <f>G6+G8</f>
        <v>165612.18000000002</v>
      </c>
      <c r="H79" s="48">
        <f>G79/E79*100</f>
        <v>19.546024333034193</v>
      </c>
      <c r="I79" s="48">
        <f>G79/F79*100</f>
        <v>89.43219753255491</v>
      </c>
      <c r="J79" s="20">
        <f>J8+J6</f>
        <v>27494.4</v>
      </c>
      <c r="K79" s="20">
        <f>K8+K6</f>
        <v>8113.53</v>
      </c>
      <c r="L79" s="20"/>
      <c r="M79" s="20"/>
    </row>
    <row r="80" spans="1:13" ht="26.25">
      <c r="A80" s="49"/>
      <c r="B80" s="50"/>
      <c r="C80" s="50"/>
      <c r="D80" s="50"/>
      <c r="E80" s="50"/>
      <c r="F80" s="50"/>
      <c r="G80" s="51"/>
      <c r="H80" s="52"/>
      <c r="I80" s="52"/>
      <c r="J80" s="50"/>
      <c r="K80" s="50"/>
      <c r="L80" s="50"/>
      <c r="M80" s="50"/>
    </row>
    <row r="81" spans="1:13" ht="26.25">
      <c r="A81" s="66" t="s">
        <v>43</v>
      </c>
      <c r="B81" s="66"/>
      <c r="C81" s="66"/>
      <c r="D81" s="53" t="s">
        <v>1</v>
      </c>
      <c r="E81" s="53" t="s">
        <v>44</v>
      </c>
      <c r="F81" s="53"/>
      <c r="G81" s="54"/>
      <c r="H81" s="55"/>
      <c r="I81" s="55"/>
      <c r="J81" s="53" t="s">
        <v>45</v>
      </c>
      <c r="K81" s="56"/>
      <c r="L81" s="50"/>
      <c r="M81" s="50"/>
    </row>
    <row r="82" spans="1:13" ht="26.25">
      <c r="A82" s="49"/>
      <c r="B82" s="50"/>
      <c r="C82" s="50"/>
      <c r="D82" s="50"/>
      <c r="E82" s="50"/>
      <c r="F82" s="50"/>
      <c r="G82" s="51"/>
      <c r="H82" s="52"/>
      <c r="I82" s="52"/>
      <c r="J82" s="50"/>
      <c r="K82" s="50"/>
      <c r="L82" s="50"/>
      <c r="M82" s="50"/>
    </row>
    <row r="83" spans="1:13" ht="26.25">
      <c r="A83" s="49"/>
      <c r="B83" s="50"/>
      <c r="C83" s="50"/>
      <c r="D83" s="50"/>
      <c r="E83" s="50"/>
      <c r="F83" s="50"/>
      <c r="G83" s="51"/>
      <c r="H83" s="52"/>
      <c r="I83" s="52"/>
      <c r="J83" s="50"/>
      <c r="K83" s="50"/>
      <c r="L83" s="50"/>
      <c r="M83" s="50"/>
    </row>
    <row r="84" spans="12:13" ht="26.25">
      <c r="L84" s="50"/>
      <c r="M84" s="50"/>
    </row>
    <row r="85" spans="5:13" ht="26.25">
      <c r="E85" s="1"/>
      <c r="G85" s="34"/>
      <c r="K85" s="55"/>
      <c r="L85" s="50"/>
      <c r="M85" s="56"/>
    </row>
  </sheetData>
  <sheetProtection/>
  <mergeCells count="16"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A81:C81"/>
  </mergeCells>
  <printOptions/>
  <pageMargins left="0" right="0" top="0.7480314960629921" bottom="0" header="0.3149606299212598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balt-BALTASIFO6-fo</dc:creator>
  <cp:keywords/>
  <dc:description/>
  <cp:lastModifiedBy>BALTASIFO7</cp:lastModifiedBy>
  <cp:lastPrinted>2019-04-04T05:51:52Z</cp:lastPrinted>
  <dcterms:created xsi:type="dcterms:W3CDTF">2016-01-15T07:04:43Z</dcterms:created>
  <dcterms:modified xsi:type="dcterms:W3CDTF">2019-04-05T10:49:40Z</dcterms:modified>
  <cp:category/>
  <cp:version/>
  <cp:contentType/>
  <cp:contentStatus/>
</cp:coreProperties>
</file>