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580" activeTab="8"/>
  </bookViews>
  <sheets>
    <sheet name="18.01" sheetId="1" r:id="rId1"/>
    <sheet name="25.01" sheetId="2" r:id="rId2"/>
    <sheet name="01.02" sheetId="3" r:id="rId3"/>
    <sheet name="08.02" sheetId="4" r:id="rId4"/>
    <sheet name="15.02" sheetId="5" r:id="rId5"/>
    <sheet name="22.02" sheetId="6" r:id="rId6"/>
    <sheet name="01.03" sheetId="7" r:id="rId7"/>
    <sheet name="07.03" sheetId="8" r:id="rId8"/>
    <sheet name="15.03" sheetId="9" r:id="rId9"/>
  </sheets>
  <definedNames/>
  <calcPr fullCalcOnLoad="1"/>
</workbook>
</file>

<file path=xl/sharedStrings.xml><?xml version="1.0" encoding="utf-8"?>
<sst xmlns="http://schemas.openxmlformats.org/spreadsheetml/2006/main" count="864" uniqueCount="103">
  <si>
    <t>ЕЖЕНЕДЕЛЬНАЯ ИНФОРМАЦИЯ</t>
  </si>
  <si>
    <t xml:space="preserve"> </t>
  </si>
  <si>
    <t>Наименование показателя</t>
  </si>
  <si>
    <t>План          на год</t>
  </si>
  <si>
    <t>Факт</t>
  </si>
  <si>
    <t>%</t>
  </si>
  <si>
    <t>План           на год</t>
  </si>
  <si>
    <t>Больше</t>
  </si>
  <si>
    <t>Меньше</t>
  </si>
  <si>
    <t>1. Собственные доходы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</si>
  <si>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</si>
  <si>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</si>
  <si>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</si>
  <si>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</si>
  <si>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</si>
  <si>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</si>
  <si>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</si>
  <si>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</si>
  <si>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</si>
  <si>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</si>
  <si>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</si>
  <si>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</si>
  <si>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</si>
  <si>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</si>
  <si>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</si>
  <si>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</si>
  <si>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</si>
  <si>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</si>
  <si>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на составление списков присяжных заседателей</t>
  </si>
  <si>
    <t>Надбавка пед. работникам - молодым специалистам</t>
  </si>
  <si>
    <t>Межбюджетные трансферты самообложение граждан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</si>
  <si>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</si>
  <si>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</si>
  <si>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</si>
  <si>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</si>
  <si>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Субсидии на переселение из аварийного жилищного фонда и на проведение оценки стоимости аварийного жилищного фонда</t>
  </si>
  <si>
    <t>Межбюджетные трансферты педработникам за доп. часы</t>
  </si>
  <si>
    <t>Субсидии на бюджетные инвестиции в объекты кап.строительства собственности мун.образований</t>
  </si>
  <si>
    <t xml:space="preserve">Межбюджетные трансферты - гранты педработникам </t>
  </si>
  <si>
    <t>Межбюджетные трансферты - обеспечение охраны общественного порядка на территории детских оздоровительных лагерей</t>
  </si>
  <si>
    <t xml:space="preserve">Межбюджетные трансферты - Развитие робототехники в образовательных учреждениях </t>
  </si>
  <si>
    <t>Межбюджетные трансферты - Лучший билингвальный детский сад</t>
  </si>
  <si>
    <t xml:space="preserve">                 ВСЕГО ДОХОДОВ</t>
  </si>
  <si>
    <t>Председатель финансово-бюджетной палаты</t>
  </si>
  <si>
    <t>__________________</t>
  </si>
  <si>
    <t>Р.М.Ильясов</t>
  </si>
  <si>
    <t>в т.ч. Январь</t>
  </si>
  <si>
    <t>Субвенция на реализацию полномочий по сбору информации от поселений</t>
  </si>
  <si>
    <t>Межбюджетные трансферты учреждениям культуры сельских поселений</t>
  </si>
  <si>
    <t>Межбюджетные трансферты на проведение сельскохозяйственной переписи</t>
  </si>
  <si>
    <t>Межбюджетные трансферты -Шишинерское СП-Сам.благоустр.нас.пункт</t>
  </si>
  <si>
    <t>Субвенция на гос.полномочия по распоряжению земельными участками</t>
  </si>
  <si>
    <t>Субсидии на улучшение жилищных условий молодых и граждан РФ,РТ</t>
  </si>
  <si>
    <t>МБТ на премирование глав районов</t>
  </si>
  <si>
    <t>Субсидии на ремонт участковых пунктов милиции</t>
  </si>
  <si>
    <t>Межбюджетные трансферты  Малмыж Сабантуй</t>
  </si>
  <si>
    <t>Межбюджетные трансферты - гранты сельским поселениям</t>
  </si>
  <si>
    <t>План за 3 месяца</t>
  </si>
  <si>
    <t>к 9 месячному плану</t>
  </si>
  <si>
    <t>2018 год</t>
  </si>
  <si>
    <t>Субвенция по составлению списков в кандидаты в присяжные заседатели</t>
  </si>
  <si>
    <t>в т.ч. без самообложения</t>
  </si>
  <si>
    <t>Субсидия на содержание сотрудников охраны общественного порядка</t>
  </si>
  <si>
    <t>Премиальные выплаты работникам, оплата труда которых регулируется Указами Президента РФ</t>
  </si>
  <si>
    <t>Средства на повышение МРОТ</t>
  </si>
  <si>
    <t>Средства на премирование работников образования и культуры</t>
  </si>
  <si>
    <t>Субсидия на повышение зарплаты глав поселений</t>
  </si>
  <si>
    <t>МБТ на обучение помощника главы по противодействию коррупции</t>
  </si>
  <si>
    <t>МБТ на оказание материальной помощи пострадавшим от пожара</t>
  </si>
  <si>
    <t>МБТ Малмыж Сабантуй</t>
  </si>
  <si>
    <t>МБТ Стипендии студентам образовательных орг-ций высшего обр-я</t>
  </si>
  <si>
    <t>Межбюджетные трансферты - Средства самообложения граждан из бюджета РТ</t>
  </si>
  <si>
    <t>МБТ Грант "Наш новый учитель"</t>
  </si>
  <si>
    <t>Скубсидия на содержание бассейна</t>
  </si>
  <si>
    <t xml:space="preserve">Субсидия на повышение зарплаты госуправления </t>
  </si>
  <si>
    <t>Субсидия Чапшар НШДС</t>
  </si>
  <si>
    <t>Межбюджетные трансферты- райпо</t>
  </si>
  <si>
    <t>Субвенции на реализацию полномочий по организации деятельности АДМ</t>
  </si>
  <si>
    <t>Субвенции на реализацию полномочий по  организации деятельности КДН</t>
  </si>
  <si>
    <t>Субсидия на приобретение турникетов Балтасинская СОШ и Балтасинская гимназия</t>
  </si>
  <si>
    <t>Грант  Оста могаллим</t>
  </si>
  <si>
    <t>Грант "Лучший методист"</t>
  </si>
  <si>
    <t>Межбюджетные трансферты - на пошив костюмов детскому хореографическому коллективу "Инвожо" (Ср.кушкет)</t>
  </si>
  <si>
    <t>Субсидия транспорт</t>
  </si>
  <si>
    <t>Межбюджетные трансферты - по конкурсу "Самый благоустроенный н.п.за 2018 г."Кугунурское сельское поселение</t>
  </si>
  <si>
    <t>Субсидия  на доп.часы по родным языкам</t>
  </si>
  <si>
    <t>Межбюджетные трансферты - книжный фонд</t>
  </si>
  <si>
    <t>об исполнении бюджета Балтасинского района на 18.01.2019 г.</t>
  </si>
  <si>
    <t>2019 год</t>
  </si>
  <si>
    <t>за послед 10 дней</t>
  </si>
  <si>
    <t>По сравнению с 2018 г. "исполнение"</t>
  </si>
  <si>
    <t>об исполнении бюджета Балтасинского района на 25.01.2019 г.</t>
  </si>
  <si>
    <t>за послед 7 дней</t>
  </si>
  <si>
    <t>об исполнении бюджета Балтасинского района на 01.02.2019 г.</t>
  </si>
  <si>
    <t>об исполнении бюджета Балтасинского района на 08.02.2019 г.</t>
  </si>
  <si>
    <t>в т.ч. Февраль</t>
  </si>
  <si>
    <t>об исполнении бюджета Балтасинского района на 15.02.2019 г.</t>
  </si>
  <si>
    <t>об исполнении бюджета Балтасинского района на 22.02.2019 г.</t>
  </si>
  <si>
    <t>об исполнении бюджета Балтасинского района на 01.03.2019 г.</t>
  </si>
  <si>
    <t>об исполнении бюджета Балтасинского района на 07.03.2019 г.</t>
  </si>
  <si>
    <t>в т.ч. Март</t>
  </si>
  <si>
    <t>за послед 6 дней</t>
  </si>
  <si>
    <t>об исполнении бюджета Балтасинского района на 15.03.2019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</si>
</sst>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b/>
      <sz val="20"/>
      <color indexed="56"/>
      <name val="Times New Roman"/>
      <family val="1"/>
    </font>
    <font>
      <sz val="20"/>
      <color indexed="56"/>
      <name val="Times New Roman"/>
      <family val="1"/>
    </font>
    <font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b/>
      <sz val="20"/>
      <color theme="3"/>
      <name val="Times New Roman"/>
      <family val="1"/>
    </font>
    <font>
      <b/>
      <sz val="20"/>
      <color theme="1"/>
      <name val="Times New Roman"/>
      <family val="1"/>
    </font>
    <font>
      <sz val="20"/>
      <color theme="3"/>
      <name val="Times New Roman"/>
      <family val="1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7" fillId="0" borderId="10" xfId="53" applyFont="1" applyBorder="1" applyAlignment="1">
      <alignment horizontal="center" vertical="center"/>
      <protection/>
    </xf>
    <xf numFmtId="0" fontId="47" fillId="0" borderId="11" xfId="0" applyFont="1" applyBorder="1" applyAlignment="1">
      <alignment vertical="center"/>
    </xf>
    <xf numFmtId="0" fontId="7" fillId="0" borderId="12" xfId="56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vertical="justify" wrapText="1"/>
      <protection/>
    </xf>
    <xf numFmtId="164" fontId="6" fillId="0" borderId="10" xfId="53" applyNumberFormat="1" applyFont="1" applyBorder="1" applyAlignment="1">
      <alignment horizontal="center"/>
      <protection/>
    </xf>
    <xf numFmtId="164" fontId="48" fillId="0" borderId="10" xfId="53" applyNumberFormat="1" applyFont="1" applyBorder="1" applyAlignment="1">
      <alignment horizontal="center"/>
      <protection/>
    </xf>
    <xf numFmtId="164" fontId="49" fillId="0" borderId="10" xfId="53" applyNumberFormat="1" applyFont="1" applyBorder="1" applyAlignment="1">
      <alignment horizontal="center"/>
      <protection/>
    </xf>
    <xf numFmtId="164" fontId="6" fillId="33" borderId="10" xfId="53" applyNumberFormat="1" applyFont="1" applyFill="1" applyBorder="1" applyAlignment="1">
      <alignment horizontal="center"/>
      <protection/>
    </xf>
    <xf numFmtId="164" fontId="8" fillId="0" borderId="10" xfId="53" applyNumberFormat="1" applyFont="1" applyBorder="1" applyAlignment="1">
      <alignment horizontal="center"/>
      <protection/>
    </xf>
    <xf numFmtId="164" fontId="6" fillId="34" borderId="10" xfId="53" applyNumberFormat="1" applyFont="1" applyFill="1" applyBorder="1" applyAlignment="1">
      <alignment horizontal="center" wrapText="1"/>
      <protection/>
    </xf>
    <xf numFmtId="2" fontId="6" fillId="0" borderId="10" xfId="53" applyNumberFormat="1" applyFont="1" applyBorder="1" applyAlignment="1">
      <alignment horizontal="center"/>
      <protection/>
    </xf>
    <xf numFmtId="0" fontId="6" fillId="0" borderId="14" xfId="53" applyFont="1" applyBorder="1" applyAlignment="1">
      <alignment vertical="justify" wrapText="1"/>
      <protection/>
    </xf>
    <xf numFmtId="2" fontId="6" fillId="0" borderId="13" xfId="57" applyNumberFormat="1" applyFont="1" applyBorder="1" applyAlignment="1">
      <alignment horizontal="center"/>
      <protection/>
    </xf>
    <xf numFmtId="2" fontId="48" fillId="0" borderId="13" xfId="57" applyNumberFormat="1" applyFont="1" applyBorder="1" applyAlignment="1">
      <alignment horizontal="center"/>
      <protection/>
    </xf>
    <xf numFmtId="164" fontId="6" fillId="0" borderId="10" xfId="53" applyNumberFormat="1" applyFont="1" applyBorder="1" applyAlignment="1" applyProtection="1">
      <alignment horizontal="center"/>
      <protection/>
    </xf>
    <xf numFmtId="0" fontId="7" fillId="0" borderId="13" xfId="58" applyFont="1" applyBorder="1" applyAlignment="1">
      <alignment vertical="justify" wrapText="1"/>
      <protection/>
    </xf>
    <xf numFmtId="0" fontId="47" fillId="0" borderId="13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0" borderId="13" xfId="53" applyNumberFormat="1" applyFont="1" applyBorder="1" applyAlignment="1">
      <alignment horizontal="center"/>
      <protection/>
    </xf>
    <xf numFmtId="2" fontId="7" fillId="33" borderId="13" xfId="0" applyNumberFormat="1" applyFont="1" applyFill="1" applyBorder="1" applyAlignment="1">
      <alignment vertical="justify"/>
    </xf>
    <xf numFmtId="2" fontId="7" fillId="0" borderId="13" xfId="0" applyNumberFormat="1" applyFont="1" applyFill="1" applyBorder="1" applyAlignment="1">
      <alignment vertical="justify"/>
    </xf>
    <xf numFmtId="2" fontId="7" fillId="33" borderId="13" xfId="57" applyNumberFormat="1" applyFont="1" applyFill="1" applyBorder="1" applyAlignment="1">
      <alignment horizontal="center"/>
      <protection/>
    </xf>
    <xf numFmtId="164" fontId="9" fillId="0" borderId="10" xfId="53" applyNumberFormat="1" applyFont="1" applyBorder="1" applyAlignment="1">
      <alignment horizontal="center"/>
      <protection/>
    </xf>
    <xf numFmtId="2" fontId="50" fillId="0" borderId="13" xfId="57" applyNumberFormat="1" applyFont="1" applyBorder="1" applyAlignment="1">
      <alignment horizontal="center"/>
      <protection/>
    </xf>
    <xf numFmtId="2" fontId="7" fillId="0" borderId="13" xfId="53" applyNumberFormat="1" applyFont="1" applyBorder="1" applyAlignment="1">
      <alignment horizontal="center"/>
      <protection/>
    </xf>
    <xf numFmtId="164" fontId="7" fillId="0" borderId="13" xfId="53" applyNumberFormat="1" applyFont="1" applyBorder="1" applyAlignment="1">
      <alignment horizontal="center"/>
      <protection/>
    </xf>
    <xf numFmtId="0" fontId="7" fillId="0" borderId="13" xfId="0" applyFont="1" applyBorder="1" applyAlignment="1">
      <alignment vertical="justify" wrapText="1"/>
    </xf>
    <xf numFmtId="2" fontId="7" fillId="33" borderId="13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164" fontId="7" fillId="0" borderId="10" xfId="53" applyNumberFormat="1" applyFont="1" applyBorder="1" applyAlignment="1">
      <alignment horizontal="center"/>
      <protection/>
    </xf>
    <xf numFmtId="2" fontId="7" fillId="0" borderId="13" xfId="57" applyNumberFormat="1" applyFont="1" applyBorder="1" applyAlignment="1">
      <alignment horizontal="center"/>
      <protection/>
    </xf>
    <xf numFmtId="0" fontId="30" fillId="0" borderId="0" xfId="0" applyFont="1" applyAlignment="1">
      <alignment/>
    </xf>
    <xf numFmtId="0" fontId="7" fillId="33" borderId="13" xfId="0" applyFont="1" applyFill="1" applyBorder="1" applyAlignment="1">
      <alignment vertical="justify" wrapText="1"/>
    </xf>
    <xf numFmtId="0" fontId="47" fillId="33" borderId="13" xfId="0" applyFont="1" applyFill="1" applyBorder="1" applyAlignment="1">
      <alignment/>
    </xf>
    <xf numFmtId="164" fontId="6" fillId="33" borderId="13" xfId="0" applyNumberFormat="1" applyFont="1" applyFill="1" applyBorder="1" applyAlignment="1">
      <alignment horizontal="center"/>
    </xf>
    <xf numFmtId="164" fontId="6" fillId="33" borderId="13" xfId="53" applyNumberFormat="1" applyFont="1" applyFill="1" applyBorder="1" applyAlignment="1">
      <alignment horizontal="center"/>
      <protection/>
    </xf>
    <xf numFmtId="164" fontId="6" fillId="33" borderId="10" xfId="53" applyNumberFormat="1" applyFont="1" applyFill="1" applyBorder="1" applyAlignment="1">
      <alignment horizontal="center" wrapText="1"/>
      <protection/>
    </xf>
    <xf numFmtId="2" fontId="50" fillId="33" borderId="13" xfId="57" applyNumberFormat="1" applyFont="1" applyFill="1" applyBorder="1" applyAlignment="1">
      <alignment horizontal="center"/>
      <protection/>
    </xf>
    <xf numFmtId="2" fontId="7" fillId="33" borderId="13" xfId="53" applyNumberFormat="1" applyFont="1" applyFill="1" applyBorder="1" applyAlignment="1">
      <alignment horizontal="center"/>
      <protection/>
    </xf>
    <xf numFmtId="0" fontId="47" fillId="33" borderId="0" xfId="0" applyFont="1" applyFill="1" applyAlignment="1">
      <alignment/>
    </xf>
    <xf numFmtId="2" fontId="51" fillId="0" borderId="13" xfId="57" applyNumberFormat="1" applyFont="1" applyBorder="1" applyAlignment="1">
      <alignment horizontal="center"/>
      <protection/>
    </xf>
    <xf numFmtId="164" fontId="7" fillId="0" borderId="13" xfId="57" applyNumberFormat="1" applyFont="1" applyBorder="1" applyAlignment="1">
      <alignment horizontal="center"/>
      <protection/>
    </xf>
    <xf numFmtId="0" fontId="7" fillId="0" borderId="13" xfId="53" applyFont="1" applyBorder="1" applyAlignment="1">
      <alignment horizontal="left" vertical="justify" wrapText="1"/>
      <protection/>
    </xf>
    <xf numFmtId="0" fontId="7" fillId="0" borderId="13" xfId="0" applyFont="1" applyBorder="1" applyAlignment="1">
      <alignment vertical="justify"/>
    </xf>
    <xf numFmtId="0" fontId="6" fillId="0" borderId="13" xfId="53" applyFont="1" applyBorder="1" applyAlignment="1">
      <alignment horizontal="left" vertical="justify" wrapText="1"/>
      <protection/>
    </xf>
    <xf numFmtId="164" fontId="8" fillId="0" borderId="13" xfId="53" applyNumberFormat="1" applyFont="1" applyBorder="1" applyAlignment="1">
      <alignment horizontal="center"/>
      <protection/>
    </xf>
    <xf numFmtId="0" fontId="6" fillId="0" borderId="0" xfId="53" applyFont="1" applyBorder="1" applyAlignment="1">
      <alignment horizontal="left" vertical="justify" wrapText="1"/>
      <protection/>
    </xf>
    <xf numFmtId="164" fontId="6" fillId="0" borderId="0" xfId="53" applyNumberFormat="1" applyFont="1" applyBorder="1" applyAlignment="1">
      <alignment horizontal="center"/>
      <protection/>
    </xf>
    <xf numFmtId="164" fontId="6" fillId="33" borderId="0" xfId="53" applyNumberFormat="1" applyFont="1" applyFill="1" applyBorder="1" applyAlignment="1">
      <alignment horizontal="center"/>
      <protection/>
    </xf>
    <xf numFmtId="164" fontId="8" fillId="0" borderId="0" xfId="53" applyNumberFormat="1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10" fillId="33" borderId="0" xfId="53" applyFont="1" applyFill="1">
      <alignment/>
      <protection/>
    </xf>
    <xf numFmtId="0" fontId="10" fillId="0" borderId="0" xfId="53" applyFont="1">
      <alignment/>
      <protection/>
    </xf>
    <xf numFmtId="0" fontId="6" fillId="0" borderId="0" xfId="53" applyFont="1" applyBorder="1" applyAlignment="1">
      <alignment horizontal="center"/>
      <protection/>
    </xf>
    <xf numFmtId="0" fontId="30" fillId="33" borderId="0" xfId="0" applyFont="1" applyFill="1" applyAlignment="1">
      <alignment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15" xfId="56" applyFont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7" fillId="33" borderId="15" xfId="53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center"/>
      <protection/>
    </xf>
    <xf numFmtId="0" fontId="7" fillId="0" borderId="16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7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7" fillId="0" borderId="19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87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46</v>
      </c>
      <c r="K4" s="64" t="s">
        <v>89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9073.4</v>
      </c>
      <c r="D6" s="7">
        <f>C6/B6*100</f>
        <v>3.089448057475569</v>
      </c>
      <c r="E6" s="6">
        <v>320400.9</v>
      </c>
      <c r="F6" s="8">
        <v>26700</v>
      </c>
      <c r="G6" s="9">
        <v>8744.3</v>
      </c>
      <c r="H6" s="10">
        <f>G6/E6*100</f>
        <v>2.7291746059389967</v>
      </c>
      <c r="I6" s="11">
        <f>G6/F6*100</f>
        <v>32.7501872659176</v>
      </c>
      <c r="J6" s="6">
        <v>8744.3</v>
      </c>
      <c r="K6" s="6">
        <v>8744.3</v>
      </c>
      <c r="L6" s="12"/>
      <c r="M6" s="12">
        <f>C6-G6</f>
        <v>329.10000000000036</v>
      </c>
    </row>
    <row r="7" spans="1:13" ht="26.25">
      <c r="A7" s="13" t="s">
        <v>61</v>
      </c>
      <c r="B7" s="6">
        <v>293690</v>
      </c>
      <c r="C7" s="6">
        <v>9046.5</v>
      </c>
      <c r="D7" s="7">
        <f>C7/B7*100</f>
        <v>3.0802887398277097</v>
      </c>
      <c r="E7" s="6">
        <v>320400.9</v>
      </c>
      <c r="F7" s="8">
        <v>26700</v>
      </c>
      <c r="G7" s="9">
        <v>8744.3</v>
      </c>
      <c r="H7" s="10">
        <f>G7/E7*100</f>
        <v>2.7291746059389967</v>
      </c>
      <c r="I7" s="11">
        <f>G7/F7*100</f>
        <v>32.7501872659176</v>
      </c>
      <c r="J7" s="6">
        <v>8744.3</v>
      </c>
      <c r="K7" s="6">
        <v>8744.3</v>
      </c>
      <c r="L7" s="12"/>
      <c r="M7" s="12">
        <f>C7-K7</f>
        <v>302.2000000000007</v>
      </c>
    </row>
    <row r="8" spans="1:13" ht="26.25">
      <c r="A8" s="13" t="s">
        <v>10</v>
      </c>
      <c r="B8" s="14">
        <v>487744.08</v>
      </c>
      <c r="C8" s="14">
        <v>18954.98</v>
      </c>
      <c r="D8" s="15">
        <f>C8/B8*100</f>
        <v>3.8862552673114963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20752.92</v>
      </c>
      <c r="H8" s="10">
        <f aca="true" t="shared" si="0" ref="H8:H78">G8/E8*100</f>
        <v>3.9392420863694446</v>
      </c>
      <c r="I8" s="11">
        <f>G8/F8*100</f>
        <v>16.44858776048519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20752.899999999998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20752.899999999998</v>
      </c>
      <c r="L8" s="12">
        <f>G8-C8</f>
        <v>1797.9399999999987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953.5</v>
      </c>
      <c r="H9" s="24">
        <f t="shared" si="0"/>
        <v>4.1665938368495565</v>
      </c>
      <c r="I9" s="11">
        <f>G9/F9*100</f>
        <v>16.666375347398226</v>
      </c>
      <c r="J9" s="25">
        <v>953.5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1467.3</v>
      </c>
      <c r="H10" s="24">
        <f t="shared" si="0"/>
        <v>4.999727405307419</v>
      </c>
      <c r="I10" s="11">
        <f>G10/F10*100</f>
        <v>16.665720159467533</v>
      </c>
      <c r="J10" s="25">
        <v>1467.3</v>
      </c>
      <c r="K10" s="25">
        <v>1467.3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8062.5</v>
      </c>
      <c r="H11" s="24">
        <f t="shared" si="0"/>
        <v>5.000021705520583</v>
      </c>
      <c r="I11" s="11">
        <f aca="true" t="shared" si="1" ref="I11:I78">G11/F11*100</f>
        <v>16.66673557306697</v>
      </c>
      <c r="J11" s="25">
        <v>8062.5</v>
      </c>
      <c r="K11" s="25">
        <v>8062.5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66.3</v>
      </c>
      <c r="H12" s="32">
        <f t="shared" si="0"/>
        <v>4.993974088580898</v>
      </c>
      <c r="I12" s="11">
        <f t="shared" si="1"/>
        <v>16.64574441375847</v>
      </c>
      <c r="J12" s="33">
        <v>66.3</v>
      </c>
      <c r="K12" s="33">
        <v>66.3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7228.22</v>
      </c>
      <c r="H13" s="32">
        <f t="shared" si="0"/>
        <v>3.333341019275883</v>
      </c>
      <c r="I13" s="11">
        <f t="shared" si="1"/>
        <v>16.666712782343232</v>
      </c>
      <c r="J13" s="33">
        <v>7228.2</v>
      </c>
      <c r="K13" s="33">
        <v>7228.2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2663.1</v>
      </c>
      <c r="H14" s="24">
        <f t="shared" si="0"/>
        <v>3.3333333333333335</v>
      </c>
      <c r="I14" s="11">
        <f t="shared" si="1"/>
        <v>16.666666666666664</v>
      </c>
      <c r="J14" s="25">
        <v>2663.1</v>
      </c>
      <c r="K14" s="25">
        <v>2663.1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/>
      <c r="H15" s="24">
        <f t="shared" si="0"/>
        <v>0</v>
      </c>
      <c r="I15" s="11">
        <f t="shared" si="1"/>
        <v>0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23.85</v>
      </c>
      <c r="H16" s="32">
        <f t="shared" si="0"/>
        <v>3.3333333333333335</v>
      </c>
      <c r="I16" s="11">
        <f t="shared" si="1"/>
        <v>16.666666666666668</v>
      </c>
      <c r="J16" s="23">
        <v>23.85</v>
      </c>
      <c r="K16" s="23">
        <v>23.85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12.11</v>
      </c>
      <c r="H17" s="24">
        <f t="shared" si="0"/>
        <v>3.331499312242091</v>
      </c>
      <c r="I17" s="11">
        <f t="shared" si="1"/>
        <v>16.657496561210454</v>
      </c>
      <c r="J17" s="23">
        <v>12.11</v>
      </c>
      <c r="K17" s="23">
        <v>12.11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/>
      <c r="H18" s="24">
        <f t="shared" si="0"/>
        <v>0</v>
      </c>
      <c r="I18" s="39">
        <f t="shared" si="1"/>
        <v>0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21.3</v>
      </c>
      <c r="H19" s="24">
        <f t="shared" si="0"/>
        <v>4.161781946072685</v>
      </c>
      <c r="I19" s="11">
        <f t="shared" si="1"/>
        <v>16.653635652853794</v>
      </c>
      <c r="J19" s="25">
        <v>21.3</v>
      </c>
      <c r="K19" s="25">
        <v>21.3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14.22</v>
      </c>
      <c r="H20" s="32">
        <f t="shared" si="0"/>
        <v>4.1652021089630935</v>
      </c>
      <c r="I20" s="11">
        <f t="shared" si="1"/>
        <v>20.819912152269403</v>
      </c>
      <c r="J20" s="33">
        <v>14.22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/>
      <c r="H21" s="24">
        <f t="shared" si="0"/>
        <v>0</v>
      </c>
      <c r="I21" s="11">
        <f t="shared" si="1"/>
        <v>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199.18</v>
      </c>
      <c r="H22" s="24">
        <f t="shared" si="0"/>
        <v>4.166771264800636</v>
      </c>
      <c r="I22" s="11">
        <f t="shared" si="1"/>
        <v>16.667782426778246</v>
      </c>
      <c r="J22" s="43">
        <v>199.18</v>
      </c>
      <c r="K22" s="43">
        <v>199.18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39.2</v>
      </c>
      <c r="H23" s="32">
        <f t="shared" si="0"/>
        <v>4.167995746943116</v>
      </c>
      <c r="I23" s="11">
        <f t="shared" si="1"/>
        <v>16.673755848575077</v>
      </c>
      <c r="J23" s="33">
        <v>39.2</v>
      </c>
      <c r="K23" s="33">
        <v>39.2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1.64</v>
      </c>
      <c r="H24" s="24">
        <f t="shared" si="0"/>
        <v>3.3265720081135903</v>
      </c>
      <c r="I24" s="11">
        <f t="shared" si="1"/>
        <v>16.565656565656564</v>
      </c>
      <c r="J24" s="25">
        <v>1.64</v>
      </c>
      <c r="K24" s="25">
        <v>1.64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>
        <v>0.5</v>
      </c>
      <c r="K25" s="25">
        <v>0.5</v>
      </c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781434.0800000001</v>
      </c>
      <c r="C79" s="20">
        <f>C8+C6</f>
        <v>28028.379999999997</v>
      </c>
      <c r="D79" s="20">
        <f>C79/B79*100</f>
        <v>3.5867875125180095</v>
      </c>
      <c r="E79" s="20">
        <f>E6+E8</f>
        <v>847226.1</v>
      </c>
      <c r="F79" s="20">
        <f>F6+F8</f>
        <v>152868.40000000002</v>
      </c>
      <c r="G79" s="38">
        <f>G6+G8</f>
        <v>29497.219999999998</v>
      </c>
      <c r="H79" s="48">
        <f>G79/E79*100</f>
        <v>3.481623146406845</v>
      </c>
      <c r="I79" s="48">
        <f>G79/F79*100</f>
        <v>19.295825690593997</v>
      </c>
      <c r="J79" s="20">
        <f>J8+J6</f>
        <v>29497.199999999997</v>
      </c>
      <c r="K79" s="20">
        <f>K8+K6</f>
        <v>29497.199999999997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2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91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46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13107</v>
      </c>
      <c r="D6" s="7">
        <f>C6/B6*100</f>
        <v>4.462869011542783</v>
      </c>
      <c r="E6" s="6">
        <v>320400.9</v>
      </c>
      <c r="F6" s="8">
        <v>58945</v>
      </c>
      <c r="G6" s="9">
        <v>14342.6</v>
      </c>
      <c r="H6" s="10">
        <f>G6/E6*100</f>
        <v>4.476454342044607</v>
      </c>
      <c r="I6" s="11">
        <f>G6/F6*100</f>
        <v>24.332174060564935</v>
      </c>
      <c r="J6" s="6">
        <v>14342.6</v>
      </c>
      <c r="K6" s="6">
        <v>5598.3</v>
      </c>
      <c r="L6" s="12">
        <f>G6-C6</f>
        <v>1235.6000000000004</v>
      </c>
      <c r="M6" s="12"/>
    </row>
    <row r="7" spans="1:13" ht="26.25">
      <c r="A7" s="13" t="s">
        <v>61</v>
      </c>
      <c r="B7" s="6">
        <v>293690</v>
      </c>
      <c r="C7" s="6">
        <v>12750.3</v>
      </c>
      <c r="D7" s="7">
        <f>C7/B7*100</f>
        <v>4.341414416561681</v>
      </c>
      <c r="E7" s="6">
        <v>320400.9</v>
      </c>
      <c r="F7" s="8">
        <v>58945</v>
      </c>
      <c r="G7" s="9">
        <v>13606.7</v>
      </c>
      <c r="H7" s="10">
        <f>G7/E7*100</f>
        <v>4.246773339275888</v>
      </c>
      <c r="I7" s="11">
        <f>G7/F7*100</f>
        <v>23.08372211383493</v>
      </c>
      <c r="J7" s="6">
        <v>13606.7</v>
      </c>
      <c r="K7" s="6">
        <v>4885.9</v>
      </c>
      <c r="L7" s="12">
        <f>G7-C7</f>
        <v>856.4000000000015</v>
      </c>
      <c r="M7" s="12"/>
    </row>
    <row r="8" spans="1:13" ht="26.25">
      <c r="A8" s="13" t="s">
        <v>10</v>
      </c>
      <c r="B8" s="14">
        <v>487744.08</v>
      </c>
      <c r="C8" s="14">
        <v>37909.38</v>
      </c>
      <c r="D8" s="15">
        <f>C8/B8*100</f>
        <v>7.772391619801924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41505.32</v>
      </c>
      <c r="H8" s="10">
        <f aca="true" t="shared" si="0" ref="H8:H78">G8/E8*100</f>
        <v>7.8783854682729695</v>
      </c>
      <c r="I8" s="11">
        <f>G8/F8*100</f>
        <v>32.89676337339619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41505.32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20752.42</v>
      </c>
      <c r="L8" s="12">
        <f>G8-C8</f>
        <v>3595.9400000000023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1907</v>
      </c>
      <c r="H9" s="24">
        <f t="shared" si="0"/>
        <v>8.333187673699113</v>
      </c>
      <c r="I9" s="11">
        <f>G9/F9*100</f>
        <v>33.33275069479645</v>
      </c>
      <c r="J9" s="25">
        <v>1907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2934.6</v>
      </c>
      <c r="H10" s="24">
        <f t="shared" si="0"/>
        <v>9.999454810614838</v>
      </c>
      <c r="I10" s="11">
        <f>G10/F10*100</f>
        <v>33.331440318935066</v>
      </c>
      <c r="J10" s="25">
        <v>2934.6</v>
      </c>
      <c r="K10" s="25">
        <v>1467.3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16125</v>
      </c>
      <c r="H11" s="24">
        <f t="shared" si="0"/>
        <v>10.000043411041165</v>
      </c>
      <c r="I11" s="11">
        <f aca="true" t="shared" si="1" ref="I11:I78">G11/F11*100</f>
        <v>33.33347114613394</v>
      </c>
      <c r="J11" s="25">
        <v>16125</v>
      </c>
      <c r="K11" s="25">
        <v>8062.5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132.6</v>
      </c>
      <c r="H12" s="32">
        <f t="shared" si="0"/>
        <v>9.987948177161796</v>
      </c>
      <c r="I12" s="11">
        <f t="shared" si="1"/>
        <v>33.29148882751694</v>
      </c>
      <c r="J12" s="33">
        <v>132.6</v>
      </c>
      <c r="K12" s="33">
        <v>66.3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14456.4</v>
      </c>
      <c r="H13" s="32">
        <f t="shared" si="0"/>
        <v>6.666663592289647</v>
      </c>
      <c r="I13" s="11">
        <f t="shared" si="1"/>
        <v>33.333333333333336</v>
      </c>
      <c r="J13" s="33">
        <v>14456.4</v>
      </c>
      <c r="K13" s="33">
        <v>7228.2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5326.2</v>
      </c>
      <c r="H14" s="24">
        <f t="shared" si="0"/>
        <v>6.666666666666667</v>
      </c>
      <c r="I14" s="11">
        <f t="shared" si="1"/>
        <v>33.33333333333333</v>
      </c>
      <c r="J14" s="25">
        <v>5326.2</v>
      </c>
      <c r="K14" s="25">
        <v>2663.1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/>
      <c r="H15" s="24">
        <f t="shared" si="0"/>
        <v>0</v>
      </c>
      <c r="I15" s="11">
        <f t="shared" si="1"/>
        <v>0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47.7</v>
      </c>
      <c r="H16" s="32">
        <f t="shared" si="0"/>
        <v>6.666666666666667</v>
      </c>
      <c r="I16" s="11">
        <f t="shared" si="1"/>
        <v>33.333333333333336</v>
      </c>
      <c r="J16" s="23">
        <v>47.7</v>
      </c>
      <c r="K16" s="23">
        <v>23.85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24.22</v>
      </c>
      <c r="H17" s="24">
        <f t="shared" si="0"/>
        <v>6.662998624484182</v>
      </c>
      <c r="I17" s="11">
        <f t="shared" si="1"/>
        <v>33.31499312242091</v>
      </c>
      <c r="J17" s="23">
        <v>24.22</v>
      </c>
      <c r="K17" s="23">
        <v>12.11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/>
      <c r="H18" s="24">
        <f t="shared" si="0"/>
        <v>0</v>
      </c>
      <c r="I18" s="39">
        <f t="shared" si="1"/>
        <v>0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42.62</v>
      </c>
      <c r="H19" s="24">
        <f t="shared" si="0"/>
        <v>8.327471668620554</v>
      </c>
      <c r="I19" s="11">
        <f t="shared" si="1"/>
        <v>33.32290852228303</v>
      </c>
      <c r="J19" s="25">
        <v>42.62</v>
      </c>
      <c r="K19" s="25">
        <v>21.32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28.44</v>
      </c>
      <c r="H20" s="32">
        <f t="shared" si="0"/>
        <v>8.330404217926187</v>
      </c>
      <c r="I20" s="11">
        <f t="shared" si="1"/>
        <v>41.639824304538806</v>
      </c>
      <c r="J20" s="33">
        <v>28.44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/>
      <c r="H21" s="24">
        <f t="shared" si="0"/>
        <v>0</v>
      </c>
      <c r="I21" s="11">
        <f t="shared" si="1"/>
        <v>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398.36</v>
      </c>
      <c r="H22" s="24">
        <f t="shared" si="0"/>
        <v>8.333542529601273</v>
      </c>
      <c r="I22" s="11">
        <f t="shared" si="1"/>
        <v>33.33556485355649</v>
      </c>
      <c r="J22" s="43">
        <v>398.36</v>
      </c>
      <c r="K22" s="43">
        <v>199.18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78.4</v>
      </c>
      <c r="H23" s="32">
        <f t="shared" si="0"/>
        <v>8.335991493886231</v>
      </c>
      <c r="I23" s="11">
        <f t="shared" si="1"/>
        <v>33.34751169715015</v>
      </c>
      <c r="J23" s="33">
        <v>78.4</v>
      </c>
      <c r="K23" s="33">
        <v>39.2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3.28</v>
      </c>
      <c r="H24" s="24">
        <f t="shared" si="0"/>
        <v>6.653144016227181</v>
      </c>
      <c r="I24" s="11">
        <f t="shared" si="1"/>
        <v>33.13131313131313</v>
      </c>
      <c r="J24" s="25">
        <v>3.28</v>
      </c>
      <c r="K24" s="25">
        <v>1.64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>
        <v>0.5</v>
      </c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781434.0800000001</v>
      </c>
      <c r="C79" s="20">
        <f>C8+C6</f>
        <v>51016.38</v>
      </c>
      <c r="D79" s="20">
        <f>C79/B79*100</f>
        <v>6.528558365409401</v>
      </c>
      <c r="E79" s="20">
        <f>E6+E8</f>
        <v>847226.1</v>
      </c>
      <c r="F79" s="20">
        <f>F6+F8</f>
        <v>185113.40000000002</v>
      </c>
      <c r="G79" s="38">
        <f>G6+G8</f>
        <v>55847.92</v>
      </c>
      <c r="H79" s="48">
        <f>G79/E79*100</f>
        <v>6.591855468097594</v>
      </c>
      <c r="I79" s="48">
        <f>G79/F79*100</f>
        <v>30.169571732786494</v>
      </c>
      <c r="J79" s="20">
        <f>J8+J6</f>
        <v>55847.92</v>
      </c>
      <c r="K79" s="20">
        <f>K8+K6</f>
        <v>26350.719999999998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93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46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21995.5</v>
      </c>
      <c r="D6" s="7">
        <f>C6/B6*100</f>
        <v>7.489359528754809</v>
      </c>
      <c r="E6" s="6">
        <v>320400.9</v>
      </c>
      <c r="F6" s="8">
        <v>58945</v>
      </c>
      <c r="G6" s="9">
        <v>24752.3</v>
      </c>
      <c r="H6" s="10">
        <f>G6/E6*100</f>
        <v>7.725415253203096</v>
      </c>
      <c r="I6" s="11">
        <f>G6/F6*100</f>
        <v>41.99219611502248</v>
      </c>
      <c r="J6" s="6">
        <v>24752.3</v>
      </c>
      <c r="K6" s="6">
        <v>10409.7</v>
      </c>
      <c r="L6" s="12">
        <f>G6-C6</f>
        <v>2756.7999999999993</v>
      </c>
      <c r="M6" s="12"/>
    </row>
    <row r="7" spans="1:13" ht="26.25">
      <c r="A7" s="13" t="s">
        <v>61</v>
      </c>
      <c r="B7" s="6">
        <v>293690</v>
      </c>
      <c r="C7" s="6">
        <v>20226.5</v>
      </c>
      <c r="D7" s="7">
        <f>C7/B7*100</f>
        <v>6.887023732507065</v>
      </c>
      <c r="E7" s="6">
        <v>320400.9</v>
      </c>
      <c r="F7" s="8">
        <v>58945</v>
      </c>
      <c r="G7" s="9">
        <v>23030.9</v>
      </c>
      <c r="H7" s="10">
        <f>G7/E7*100</f>
        <v>7.188150844769786</v>
      </c>
      <c r="I7" s="11">
        <f>G7/F7*100</f>
        <v>39.07184663669523</v>
      </c>
      <c r="J7" s="6">
        <v>23030.9</v>
      </c>
      <c r="K7" s="6">
        <v>9424.2</v>
      </c>
      <c r="L7" s="12">
        <f>G7-C7</f>
        <v>2804.4000000000015</v>
      </c>
      <c r="M7" s="12"/>
    </row>
    <row r="8" spans="1:13" ht="26.25">
      <c r="A8" s="13" t="s">
        <v>10</v>
      </c>
      <c r="B8" s="14">
        <v>487744.08</v>
      </c>
      <c r="C8" s="14">
        <v>37993.48</v>
      </c>
      <c r="D8" s="15">
        <f>C8/B8*100</f>
        <v>7.789634268856734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41505.32</v>
      </c>
      <c r="H8" s="10">
        <f aca="true" t="shared" si="0" ref="H8:H78">G8/E8*100</f>
        <v>7.8783854682729695</v>
      </c>
      <c r="I8" s="11">
        <f>G8/F8*100</f>
        <v>32.89676337339619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41505.32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0</v>
      </c>
      <c r="L8" s="12">
        <f>G8-C8</f>
        <v>3511.8399999999965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1907</v>
      </c>
      <c r="H9" s="24">
        <f t="shared" si="0"/>
        <v>8.333187673699113</v>
      </c>
      <c r="I9" s="11">
        <f>G9/F9*100</f>
        <v>33.33275069479645</v>
      </c>
      <c r="J9" s="25">
        <v>1907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2934.6</v>
      </c>
      <c r="H10" s="24">
        <f t="shared" si="0"/>
        <v>9.999454810614838</v>
      </c>
      <c r="I10" s="11">
        <f>G10/F10*100</f>
        <v>33.331440318935066</v>
      </c>
      <c r="J10" s="25">
        <v>2934.6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16125</v>
      </c>
      <c r="H11" s="24">
        <f t="shared" si="0"/>
        <v>10.000043411041165</v>
      </c>
      <c r="I11" s="11">
        <f aca="true" t="shared" si="1" ref="I11:I78">G11/F11*100</f>
        <v>33.33347114613394</v>
      </c>
      <c r="J11" s="25">
        <v>16125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132.6</v>
      </c>
      <c r="H12" s="32">
        <f t="shared" si="0"/>
        <v>9.987948177161796</v>
      </c>
      <c r="I12" s="11">
        <f t="shared" si="1"/>
        <v>33.29148882751694</v>
      </c>
      <c r="J12" s="33">
        <v>132.6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14456.4</v>
      </c>
      <c r="H13" s="32">
        <f t="shared" si="0"/>
        <v>6.666663592289647</v>
      </c>
      <c r="I13" s="11">
        <f t="shared" si="1"/>
        <v>33.333333333333336</v>
      </c>
      <c r="J13" s="33">
        <v>14456.4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5326.2</v>
      </c>
      <c r="H14" s="24">
        <f t="shared" si="0"/>
        <v>6.666666666666667</v>
      </c>
      <c r="I14" s="11">
        <f t="shared" si="1"/>
        <v>33.33333333333333</v>
      </c>
      <c r="J14" s="25">
        <v>5326.2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/>
      <c r="H15" s="24">
        <f t="shared" si="0"/>
        <v>0</v>
      </c>
      <c r="I15" s="11">
        <f t="shared" si="1"/>
        <v>0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47.7</v>
      </c>
      <c r="H16" s="32">
        <f t="shared" si="0"/>
        <v>6.666666666666667</v>
      </c>
      <c r="I16" s="11">
        <f t="shared" si="1"/>
        <v>33.333333333333336</v>
      </c>
      <c r="J16" s="23">
        <v>47.7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24.22</v>
      </c>
      <c r="H17" s="24">
        <f t="shared" si="0"/>
        <v>6.662998624484182</v>
      </c>
      <c r="I17" s="11">
        <f t="shared" si="1"/>
        <v>33.31499312242091</v>
      </c>
      <c r="J17" s="23">
        <v>24.22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/>
      <c r="H18" s="24">
        <f t="shared" si="0"/>
        <v>0</v>
      </c>
      <c r="I18" s="39">
        <f t="shared" si="1"/>
        <v>0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42.62</v>
      </c>
      <c r="H19" s="24">
        <f t="shared" si="0"/>
        <v>8.327471668620554</v>
      </c>
      <c r="I19" s="11">
        <f t="shared" si="1"/>
        <v>33.32290852228303</v>
      </c>
      <c r="J19" s="25">
        <v>42.62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28.44</v>
      </c>
      <c r="H20" s="32">
        <f t="shared" si="0"/>
        <v>8.330404217926187</v>
      </c>
      <c r="I20" s="11">
        <f t="shared" si="1"/>
        <v>41.639824304538806</v>
      </c>
      <c r="J20" s="33">
        <v>28.44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/>
      <c r="H21" s="24">
        <f t="shared" si="0"/>
        <v>0</v>
      </c>
      <c r="I21" s="11">
        <f t="shared" si="1"/>
        <v>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398.36</v>
      </c>
      <c r="H22" s="24">
        <f t="shared" si="0"/>
        <v>8.333542529601273</v>
      </c>
      <c r="I22" s="11">
        <f t="shared" si="1"/>
        <v>33.33556485355649</v>
      </c>
      <c r="J22" s="43">
        <v>398.36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78.4</v>
      </c>
      <c r="H23" s="32">
        <f t="shared" si="0"/>
        <v>8.335991493886231</v>
      </c>
      <c r="I23" s="11">
        <f t="shared" si="1"/>
        <v>33.34751169715015</v>
      </c>
      <c r="J23" s="33">
        <v>78.4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3.28</v>
      </c>
      <c r="H24" s="24">
        <f t="shared" si="0"/>
        <v>6.653144016227181</v>
      </c>
      <c r="I24" s="11">
        <f t="shared" si="1"/>
        <v>33.13131313131313</v>
      </c>
      <c r="J24" s="25">
        <v>3.28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>
        <v>0.5</v>
      </c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781434.0800000001</v>
      </c>
      <c r="C79" s="20">
        <f>C8+C6</f>
        <v>59988.98</v>
      </c>
      <c r="D79" s="20">
        <f>C79/B79*100</f>
        <v>7.676780618526389</v>
      </c>
      <c r="E79" s="20">
        <f>E6+E8</f>
        <v>847226.1</v>
      </c>
      <c r="F79" s="20">
        <f>F6+F8</f>
        <v>185113.40000000002</v>
      </c>
      <c r="G79" s="38">
        <f>G6+G8</f>
        <v>66257.62</v>
      </c>
      <c r="H79" s="48">
        <f>G79/E79*100</f>
        <v>7.820535746006881</v>
      </c>
      <c r="I79" s="48">
        <f>G79/F79*100</f>
        <v>35.7929895944864</v>
      </c>
      <c r="J79" s="20">
        <f>J8+J6</f>
        <v>66257.62</v>
      </c>
      <c r="K79" s="20">
        <f>K8+K6</f>
        <v>10409.7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94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95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25728.6</v>
      </c>
      <c r="D6" s="7">
        <f>C6/B6*100</f>
        <v>8.760461711328272</v>
      </c>
      <c r="E6" s="6">
        <v>320400.9</v>
      </c>
      <c r="F6" s="8">
        <v>58945</v>
      </c>
      <c r="G6" s="9">
        <v>30775.2</v>
      </c>
      <c r="H6" s="10">
        <f>G6/E6*100</f>
        <v>9.605216464747759</v>
      </c>
      <c r="I6" s="11">
        <f>G6/F6*100</f>
        <v>52.210026295699386</v>
      </c>
      <c r="J6" s="6">
        <v>6022.9</v>
      </c>
      <c r="K6" s="6">
        <v>6022.9</v>
      </c>
      <c r="L6" s="12">
        <f>G6-C6</f>
        <v>5046.600000000002</v>
      </c>
      <c r="M6" s="12"/>
    </row>
    <row r="7" spans="1:13" ht="26.25">
      <c r="A7" s="13" t="s">
        <v>61</v>
      </c>
      <c r="B7" s="6">
        <v>293690</v>
      </c>
      <c r="C7" s="6">
        <v>22638.8</v>
      </c>
      <c r="D7" s="7">
        <f>C7/B7*100</f>
        <v>7.708400013619802</v>
      </c>
      <c r="E7" s="6">
        <v>320400.9</v>
      </c>
      <c r="F7" s="8">
        <v>58945</v>
      </c>
      <c r="G7" s="9">
        <v>27528</v>
      </c>
      <c r="H7" s="10">
        <f>G7/E7*100</f>
        <v>8.591736165535115</v>
      </c>
      <c r="I7" s="11">
        <f>G7/F7*100</f>
        <v>46.701162100262955</v>
      </c>
      <c r="J7" s="6">
        <v>4497</v>
      </c>
      <c r="K7" s="6">
        <v>4497</v>
      </c>
      <c r="L7" s="12">
        <f>G7-C7</f>
        <v>4889.200000000001</v>
      </c>
      <c r="M7" s="12"/>
    </row>
    <row r="8" spans="1:13" ht="26.25">
      <c r="A8" s="13" t="s">
        <v>10</v>
      </c>
      <c r="B8" s="14">
        <v>487744.08</v>
      </c>
      <c r="C8" s="14">
        <v>58553.25</v>
      </c>
      <c r="D8" s="15">
        <f>C8/B8*100</f>
        <v>12.004912494273636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62373.060000000005</v>
      </c>
      <c r="H8" s="10">
        <f aca="true" t="shared" si="0" ref="H8:H78">G8/E8*100</f>
        <v>11.83942225998301</v>
      </c>
      <c r="I8" s="11">
        <f>G8/F8*100</f>
        <v>49.43635648862948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20867.71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20867.71</v>
      </c>
      <c r="L8" s="12">
        <f>G8-C8</f>
        <v>3819.810000000005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2860.5</v>
      </c>
      <c r="H9" s="24">
        <f t="shared" si="0"/>
        <v>12.49978151054867</v>
      </c>
      <c r="I9" s="11">
        <f>G9/F9*100</f>
        <v>49.99912604219468</v>
      </c>
      <c r="J9" s="25">
        <v>953.5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4436.09</v>
      </c>
      <c r="H10" s="24">
        <f t="shared" si="0"/>
        <v>15.115682372664205</v>
      </c>
      <c r="I10" s="11">
        <f>G10/F10*100</f>
        <v>50.3854934520632</v>
      </c>
      <c r="J10" s="25">
        <v>1501.46</v>
      </c>
      <c r="K10" s="25">
        <v>1501.46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24187.5</v>
      </c>
      <c r="H11" s="24">
        <f t="shared" si="0"/>
        <v>15.000065116561748</v>
      </c>
      <c r="I11" s="11">
        <f aca="true" t="shared" si="1" ref="I11:I78">G11/F11*100</f>
        <v>50.000206719200904</v>
      </c>
      <c r="J11" s="25">
        <v>8062.5</v>
      </c>
      <c r="K11" s="25">
        <v>8062.5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164.76</v>
      </c>
      <c r="H12" s="32">
        <f t="shared" si="0"/>
        <v>12.410364567640855</v>
      </c>
      <c r="I12" s="11">
        <f t="shared" si="1"/>
        <v>41.365804669846845</v>
      </c>
      <c r="J12" s="33">
        <v>32.16</v>
      </c>
      <c r="K12" s="33">
        <v>32.16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21684.6</v>
      </c>
      <c r="H13" s="32">
        <f t="shared" si="0"/>
        <v>9.99999538843447</v>
      </c>
      <c r="I13" s="11">
        <f t="shared" si="1"/>
        <v>50</v>
      </c>
      <c r="J13" s="33">
        <v>7228.2</v>
      </c>
      <c r="K13" s="33">
        <v>7228.2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7989.3</v>
      </c>
      <c r="H14" s="24">
        <f t="shared" si="0"/>
        <v>10</v>
      </c>
      <c r="I14" s="11">
        <f t="shared" si="1"/>
        <v>50</v>
      </c>
      <c r="J14" s="25">
        <v>2663.1</v>
      </c>
      <c r="K14" s="25">
        <v>2663.1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94.2</v>
      </c>
      <c r="H15" s="24">
        <f t="shared" si="0"/>
        <v>6.686541737649064</v>
      </c>
      <c r="I15" s="11">
        <f t="shared" si="1"/>
        <v>26.746166950596255</v>
      </c>
      <c r="J15" s="25">
        <v>94.2</v>
      </c>
      <c r="K15" s="25">
        <v>94.2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71.5</v>
      </c>
      <c r="H16" s="32">
        <f t="shared" si="0"/>
        <v>9.993011879804332</v>
      </c>
      <c r="I16" s="11">
        <f t="shared" si="1"/>
        <v>49.96505939902167</v>
      </c>
      <c r="J16" s="23">
        <v>23.8</v>
      </c>
      <c r="K16" s="23">
        <v>23.8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36.33</v>
      </c>
      <c r="H17" s="24">
        <f t="shared" si="0"/>
        <v>9.994497936726273</v>
      </c>
      <c r="I17" s="11">
        <f t="shared" si="1"/>
        <v>49.97248968363135</v>
      </c>
      <c r="J17" s="23">
        <v>12.11</v>
      </c>
      <c r="K17" s="23">
        <v>12.11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22.76</v>
      </c>
      <c r="H18" s="24">
        <f t="shared" si="0"/>
        <v>6.666666666666668</v>
      </c>
      <c r="I18" s="39">
        <f t="shared" si="1"/>
        <v>33.32357247437775</v>
      </c>
      <c r="J18" s="40">
        <v>22.76</v>
      </c>
      <c r="K18" s="40">
        <v>22.76</v>
      </c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>
        <v>21.32</v>
      </c>
      <c r="K19" s="25">
        <v>21.32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42.66</v>
      </c>
      <c r="H20" s="32">
        <f t="shared" si="0"/>
        <v>12.495606326889279</v>
      </c>
      <c r="I20" s="11">
        <f t="shared" si="1"/>
        <v>62.4597364568082</v>
      </c>
      <c r="J20" s="33">
        <v>14.22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/>
      <c r="H21" s="24">
        <f t="shared" si="0"/>
        <v>0</v>
      </c>
      <c r="I21" s="11">
        <f t="shared" si="1"/>
        <v>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597.54</v>
      </c>
      <c r="H22" s="24">
        <f t="shared" si="0"/>
        <v>12.500313794401908</v>
      </c>
      <c r="I22" s="11">
        <f t="shared" si="1"/>
        <v>50.00334728033472</v>
      </c>
      <c r="J22" s="43">
        <v>199.18</v>
      </c>
      <c r="K22" s="43">
        <v>199.18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117.6</v>
      </c>
      <c r="H23" s="32">
        <f t="shared" si="0"/>
        <v>12.503987240829344</v>
      </c>
      <c r="I23" s="11">
        <f t="shared" si="1"/>
        <v>50.02126754572522</v>
      </c>
      <c r="J23" s="33">
        <v>39.2</v>
      </c>
      <c r="K23" s="33">
        <v>39.2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3.28</v>
      </c>
      <c r="H24" s="24">
        <f t="shared" si="0"/>
        <v>6.653144016227181</v>
      </c>
      <c r="I24" s="11">
        <f t="shared" si="1"/>
        <v>33.13131313131313</v>
      </c>
      <c r="J24" s="25"/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781434.0800000001</v>
      </c>
      <c r="C79" s="20">
        <f>C8+C6</f>
        <v>84281.85</v>
      </c>
      <c r="D79" s="20">
        <f>C79/B79*100</f>
        <v>10.785535486243445</v>
      </c>
      <c r="E79" s="20">
        <f>E6+E8</f>
        <v>847226.1</v>
      </c>
      <c r="F79" s="20">
        <f>F6+F8</f>
        <v>185113.40000000002</v>
      </c>
      <c r="G79" s="38">
        <f>G6+G8</f>
        <v>93148.26000000001</v>
      </c>
      <c r="H79" s="48">
        <f>G79/E79*100</f>
        <v>10.994498398951592</v>
      </c>
      <c r="I79" s="48">
        <f>G79/F79*100</f>
        <v>50.31956627667149</v>
      </c>
      <c r="J79" s="20">
        <f>J8+J6</f>
        <v>26890.61</v>
      </c>
      <c r="K79" s="20">
        <f>K8+K6</f>
        <v>26890.61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2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96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95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34830.3</v>
      </c>
      <c r="D6" s="7">
        <f>C6/B6*100</f>
        <v>11.859545779563486</v>
      </c>
      <c r="E6" s="6">
        <v>320400.9</v>
      </c>
      <c r="F6" s="8">
        <v>58945</v>
      </c>
      <c r="G6" s="9">
        <v>38712.47</v>
      </c>
      <c r="H6" s="10">
        <f>G6/E6*100</f>
        <v>12.082509755746628</v>
      </c>
      <c r="I6" s="11">
        <f>G6/F6*100</f>
        <v>65.67557892951056</v>
      </c>
      <c r="J6" s="6">
        <v>13960.17</v>
      </c>
      <c r="K6" s="6">
        <v>7937.3</v>
      </c>
      <c r="L6" s="12">
        <f>G6-C6</f>
        <v>3882.1699999999983</v>
      </c>
      <c r="M6" s="12"/>
    </row>
    <row r="7" spans="1:13" ht="26.25">
      <c r="A7" s="13" t="s">
        <v>61</v>
      </c>
      <c r="B7" s="6">
        <v>293690</v>
      </c>
      <c r="C7" s="6">
        <v>30181</v>
      </c>
      <c r="D7" s="7">
        <f>C7/B7*100</f>
        <v>10.27648200483503</v>
      </c>
      <c r="E7" s="6">
        <v>320400.9</v>
      </c>
      <c r="F7" s="8">
        <v>58945</v>
      </c>
      <c r="G7" s="9">
        <v>33507.12</v>
      </c>
      <c r="H7" s="10">
        <f>G7/E7*100</f>
        <v>10.457873245674405</v>
      </c>
      <c r="I7" s="11">
        <f>G7/F7*100</f>
        <v>56.844719653914666</v>
      </c>
      <c r="J7" s="6">
        <v>10476.17</v>
      </c>
      <c r="K7" s="6">
        <v>5979.2</v>
      </c>
      <c r="L7" s="12">
        <f>G7-C7</f>
        <v>3326.1200000000026</v>
      </c>
      <c r="M7" s="12"/>
    </row>
    <row r="8" spans="1:13" ht="26.25">
      <c r="A8" s="13" t="s">
        <v>10</v>
      </c>
      <c r="B8" s="14">
        <v>487754.98</v>
      </c>
      <c r="C8" s="14">
        <v>59353.15</v>
      </c>
      <c r="D8" s="15">
        <f>C8/B8*100</f>
        <v>12.16864049240461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62805.060000000005</v>
      </c>
      <c r="H8" s="10">
        <f aca="true" t="shared" si="0" ref="H8:H78">G8/E8*100</f>
        <v>11.921422893210122</v>
      </c>
      <c r="I8" s="11">
        <f>G8/F8*100</f>
        <v>49.778756011806436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21299.71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432</v>
      </c>
      <c r="L8" s="12">
        <f>G8-C8</f>
        <v>3451.9100000000035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2860.5</v>
      </c>
      <c r="H9" s="24">
        <f t="shared" si="0"/>
        <v>12.49978151054867</v>
      </c>
      <c r="I9" s="11">
        <f>G9/F9*100</f>
        <v>49.99912604219468</v>
      </c>
      <c r="J9" s="25">
        <v>953.5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4436.09</v>
      </c>
      <c r="H10" s="24">
        <f t="shared" si="0"/>
        <v>15.115682372664205</v>
      </c>
      <c r="I10" s="11">
        <f>G10/F10*100</f>
        <v>50.3854934520632</v>
      </c>
      <c r="J10" s="25">
        <v>1501.46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24187.5</v>
      </c>
      <c r="H11" s="24">
        <f t="shared" si="0"/>
        <v>15.000065116561748</v>
      </c>
      <c r="I11" s="11">
        <f aca="true" t="shared" si="1" ref="I11:I78">G11/F11*100</f>
        <v>50.000206719200904</v>
      </c>
      <c r="J11" s="25">
        <v>8062.5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164.76</v>
      </c>
      <c r="H12" s="32">
        <f t="shared" si="0"/>
        <v>12.410364567640855</v>
      </c>
      <c r="I12" s="11">
        <f t="shared" si="1"/>
        <v>41.365804669846845</v>
      </c>
      <c r="J12" s="33">
        <v>32.16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21684.6</v>
      </c>
      <c r="H13" s="32">
        <f t="shared" si="0"/>
        <v>9.99999538843447</v>
      </c>
      <c r="I13" s="11">
        <f t="shared" si="1"/>
        <v>50</v>
      </c>
      <c r="J13" s="33">
        <v>7228.2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7989.3</v>
      </c>
      <c r="H14" s="24">
        <f t="shared" si="0"/>
        <v>10</v>
      </c>
      <c r="I14" s="11">
        <f t="shared" si="1"/>
        <v>50</v>
      </c>
      <c r="J14" s="25">
        <v>2663.1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94.2</v>
      </c>
      <c r="H15" s="24">
        <f t="shared" si="0"/>
        <v>6.686541737649064</v>
      </c>
      <c r="I15" s="11">
        <f t="shared" si="1"/>
        <v>26.746166950596255</v>
      </c>
      <c r="J15" s="25">
        <v>94.2</v>
      </c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71.5</v>
      </c>
      <c r="H16" s="32">
        <f t="shared" si="0"/>
        <v>9.993011879804332</v>
      </c>
      <c r="I16" s="11">
        <f t="shared" si="1"/>
        <v>49.96505939902167</v>
      </c>
      <c r="J16" s="23">
        <v>23.8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36.33</v>
      </c>
      <c r="H17" s="24">
        <f t="shared" si="0"/>
        <v>9.994497936726273</v>
      </c>
      <c r="I17" s="11">
        <f t="shared" si="1"/>
        <v>49.97248968363135</v>
      </c>
      <c r="J17" s="23">
        <v>12.11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22.76</v>
      </c>
      <c r="H18" s="24">
        <f t="shared" si="0"/>
        <v>6.666666666666668</v>
      </c>
      <c r="I18" s="39">
        <f t="shared" si="1"/>
        <v>33.32357247437775</v>
      </c>
      <c r="J18" s="40">
        <v>22.76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>
        <v>21.32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42.66</v>
      </c>
      <c r="H20" s="32">
        <f t="shared" si="0"/>
        <v>12.495606326889279</v>
      </c>
      <c r="I20" s="11">
        <f t="shared" si="1"/>
        <v>62.4597364568082</v>
      </c>
      <c r="J20" s="33">
        <v>14.22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>
        <v>432</v>
      </c>
      <c r="K21" s="43">
        <v>432</v>
      </c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597.54</v>
      </c>
      <c r="H22" s="24">
        <f t="shared" si="0"/>
        <v>12.500313794401908</v>
      </c>
      <c r="I22" s="11">
        <f t="shared" si="1"/>
        <v>50.00334728033472</v>
      </c>
      <c r="J22" s="43">
        <v>199.18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117.6</v>
      </c>
      <c r="H23" s="32">
        <f t="shared" si="0"/>
        <v>12.503987240829344</v>
      </c>
      <c r="I23" s="11">
        <f t="shared" si="1"/>
        <v>50.02126754572522</v>
      </c>
      <c r="J23" s="33">
        <v>39.2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3.28</v>
      </c>
      <c r="H24" s="24">
        <f t="shared" si="0"/>
        <v>6.653144016227181</v>
      </c>
      <c r="I24" s="11">
        <f t="shared" si="1"/>
        <v>33.13131313131313</v>
      </c>
      <c r="J24" s="25"/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781444.98</v>
      </c>
      <c r="C79" s="20">
        <f>C8+C6</f>
        <v>94183.45000000001</v>
      </c>
      <c r="D79" s="20">
        <f>C79/B79*100</f>
        <v>12.052473611129988</v>
      </c>
      <c r="E79" s="20">
        <f>E6+E8</f>
        <v>847226.1</v>
      </c>
      <c r="F79" s="20">
        <f>F6+F8</f>
        <v>185113.40000000002</v>
      </c>
      <c r="G79" s="38">
        <f>G6+G8</f>
        <v>101517.53</v>
      </c>
      <c r="H79" s="48">
        <f>G79/E79*100</f>
        <v>11.982342139837288</v>
      </c>
      <c r="I79" s="48">
        <f>G79/F79*100</f>
        <v>54.84072465850661</v>
      </c>
      <c r="J79" s="20">
        <f>J8+J6</f>
        <v>35259.88</v>
      </c>
      <c r="K79" s="20">
        <f>K8+K6</f>
        <v>8369.3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.7480314960629921" bottom="0" header="0.31496062992125984" footer="0.31496062992125984"/>
  <pageSetup fitToHeight="2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7">
      <selection activeCell="G12" sqref="G12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97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95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40918.7</v>
      </c>
      <c r="D6" s="7">
        <f>C6/B6*100</f>
        <v>13.932616023698458</v>
      </c>
      <c r="E6" s="6">
        <v>320400.9</v>
      </c>
      <c r="F6" s="8">
        <v>58945</v>
      </c>
      <c r="G6" s="9">
        <v>44872.06</v>
      </c>
      <c r="H6" s="10">
        <f>G6/E6*100</f>
        <v>14.0049731445823</v>
      </c>
      <c r="I6" s="11">
        <f>G6/F6*100</f>
        <v>76.12530324879124</v>
      </c>
      <c r="J6" s="6">
        <v>20119.76</v>
      </c>
      <c r="K6" s="6">
        <v>6159.59</v>
      </c>
      <c r="L6" s="12">
        <f>G6-C6</f>
        <v>3953.3600000000006</v>
      </c>
      <c r="M6" s="12"/>
    </row>
    <row r="7" spans="1:13" ht="26.25">
      <c r="A7" s="13" t="s">
        <v>61</v>
      </c>
      <c r="B7" s="6">
        <v>293690</v>
      </c>
      <c r="C7" s="6">
        <v>34819.7</v>
      </c>
      <c r="D7" s="7">
        <f>C7/B7*100</f>
        <v>11.855936531717115</v>
      </c>
      <c r="E7" s="6">
        <v>320400.9</v>
      </c>
      <c r="F7" s="8">
        <v>58945</v>
      </c>
      <c r="G7" s="9">
        <v>38309.8</v>
      </c>
      <c r="H7" s="10">
        <f>G7/E7*100</f>
        <v>11.956832830369702</v>
      </c>
      <c r="I7" s="11">
        <f>G7/F7*100</f>
        <v>64.99245058953262</v>
      </c>
      <c r="J7" s="6">
        <v>15278.85</v>
      </c>
      <c r="K7" s="6">
        <v>4802.68</v>
      </c>
      <c r="L7" s="12">
        <f>G7-C7</f>
        <v>3490.100000000006</v>
      </c>
      <c r="M7" s="12"/>
    </row>
    <row r="8" spans="1:13" ht="26.25">
      <c r="A8" s="13" t="s">
        <v>10</v>
      </c>
      <c r="B8" s="14">
        <v>487754.98</v>
      </c>
      <c r="C8" s="14">
        <v>71431.75</v>
      </c>
      <c r="D8" s="15">
        <f>C8/B8*100</f>
        <v>14.645006802390824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85349.8</v>
      </c>
      <c r="H8" s="10">
        <f aca="true" t="shared" si="0" ref="H8:H78">G8/E8*100</f>
        <v>16.200781587517078</v>
      </c>
      <c r="I8" s="11">
        <f>G8/F8*100</f>
        <v>67.64752505381695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41764.89000000001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20465.179999999997</v>
      </c>
      <c r="L8" s="12">
        <f>G8-C8</f>
        <v>13918.050000000003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3814</v>
      </c>
      <c r="H9" s="24">
        <f t="shared" si="0"/>
        <v>16.666375347398226</v>
      </c>
      <c r="I9" s="11">
        <f>G9/F9*100</f>
        <v>66.6655013895929</v>
      </c>
      <c r="J9" s="25">
        <v>1907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5903.42</v>
      </c>
      <c r="H10" s="24">
        <f t="shared" si="0"/>
        <v>20.115512000981344</v>
      </c>
      <c r="I10" s="11">
        <f>G10/F10*100</f>
        <v>67.05155435412242</v>
      </c>
      <c r="J10" s="25">
        <v>2968.79</v>
      </c>
      <c r="K10" s="25">
        <v>1467.33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32250</v>
      </c>
      <c r="H11" s="24">
        <f t="shared" si="0"/>
        <v>20.00008682208233</v>
      </c>
      <c r="I11" s="11">
        <f aca="true" t="shared" si="1" ref="I11:I78">G11/F11*100</f>
        <v>66.66694229226788</v>
      </c>
      <c r="J11" s="25">
        <v>16125</v>
      </c>
      <c r="K11" s="25">
        <v>8062.5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2310.6</v>
      </c>
      <c r="H12" s="32">
        <f t="shared" si="0"/>
        <v>174.04338656221753</v>
      </c>
      <c r="I12" s="11">
        <f t="shared" si="1"/>
        <v>580.1154908360533</v>
      </c>
      <c r="J12" s="33">
        <v>98.46</v>
      </c>
      <c r="K12" s="33">
        <v>66.3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28912.82</v>
      </c>
      <c r="H13" s="32">
        <f t="shared" si="0"/>
        <v>13.333336407710354</v>
      </c>
      <c r="I13" s="11">
        <f t="shared" si="1"/>
        <v>66.66671278234323</v>
      </c>
      <c r="J13" s="33">
        <v>14456.4</v>
      </c>
      <c r="K13" s="33">
        <v>7228.2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10589.63</v>
      </c>
      <c r="H14" s="24">
        <f t="shared" si="0"/>
        <v>13.25476574918954</v>
      </c>
      <c r="I14" s="11">
        <f t="shared" si="1"/>
        <v>66.2738287459477</v>
      </c>
      <c r="J14" s="25">
        <v>5263.43</v>
      </c>
      <c r="K14" s="25">
        <v>2600.33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94.2</v>
      </c>
      <c r="H15" s="24">
        <f t="shared" si="0"/>
        <v>6.686541737649064</v>
      </c>
      <c r="I15" s="11">
        <f t="shared" si="1"/>
        <v>26.746166950596255</v>
      </c>
      <c r="J15" s="25">
        <v>94.2</v>
      </c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71.5</v>
      </c>
      <c r="H16" s="32">
        <f t="shared" si="0"/>
        <v>9.993011879804332</v>
      </c>
      <c r="I16" s="11">
        <f t="shared" si="1"/>
        <v>49.96505939902167</v>
      </c>
      <c r="J16" s="23">
        <v>23.8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36.33</v>
      </c>
      <c r="H17" s="24">
        <f t="shared" si="0"/>
        <v>9.994497936726273</v>
      </c>
      <c r="I17" s="11">
        <f t="shared" si="1"/>
        <v>49.97248968363135</v>
      </c>
      <c r="J17" s="23">
        <v>12.11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22.76</v>
      </c>
      <c r="H18" s="24">
        <f t="shared" si="0"/>
        <v>6.666666666666668</v>
      </c>
      <c r="I18" s="39">
        <f t="shared" si="1"/>
        <v>33.32357247437775</v>
      </c>
      <c r="J18" s="40">
        <v>22.76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>
        <v>21.32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42.66</v>
      </c>
      <c r="H20" s="32">
        <f t="shared" si="0"/>
        <v>12.495606326889279</v>
      </c>
      <c r="I20" s="11">
        <f t="shared" si="1"/>
        <v>62.4597364568082</v>
      </c>
      <c r="J20" s="33">
        <v>14.22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>
        <v>432</v>
      </c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645.36</v>
      </c>
      <c r="H22" s="24">
        <f t="shared" si="0"/>
        <v>13.5006903476842</v>
      </c>
      <c r="I22" s="11">
        <f t="shared" si="1"/>
        <v>54.00502092050209</v>
      </c>
      <c r="J22" s="43">
        <v>247</v>
      </c>
      <c r="K22" s="43">
        <v>47.82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156.8</v>
      </c>
      <c r="H23" s="32">
        <f t="shared" si="0"/>
        <v>16.671982987772463</v>
      </c>
      <c r="I23" s="11">
        <f t="shared" si="1"/>
        <v>66.6950233943003</v>
      </c>
      <c r="J23" s="33">
        <v>78.4</v>
      </c>
      <c r="K23" s="33">
        <v>39.2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3.28</v>
      </c>
      <c r="H24" s="24">
        <f t="shared" si="0"/>
        <v>6.653144016227181</v>
      </c>
      <c r="I24" s="11">
        <f t="shared" si="1"/>
        <v>33.13131313131313</v>
      </c>
      <c r="J24" s="25"/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781444.98</v>
      </c>
      <c r="C79" s="20">
        <f>C8+C6</f>
        <v>112350.45</v>
      </c>
      <c r="D79" s="20">
        <f>C79/B79*100</f>
        <v>14.377269401615452</v>
      </c>
      <c r="E79" s="20">
        <f>E6+E8</f>
        <v>847226.1</v>
      </c>
      <c r="F79" s="20">
        <f>F6+F8</f>
        <v>185113.40000000002</v>
      </c>
      <c r="G79" s="38">
        <f>G6+G8</f>
        <v>130221.86</v>
      </c>
      <c r="H79" s="48">
        <f>G79/E79*100</f>
        <v>15.370378698201106</v>
      </c>
      <c r="I79" s="48">
        <f>G79/F79*100</f>
        <v>70.34707373966444</v>
      </c>
      <c r="J79" s="20">
        <f>J8+J6</f>
        <v>61884.65000000001</v>
      </c>
      <c r="K79" s="20">
        <f>K8+K6</f>
        <v>26624.769999999997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98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95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50073.8</v>
      </c>
      <c r="D6" s="7">
        <f>C6/B6*100</f>
        <v>17.049882529197454</v>
      </c>
      <c r="E6" s="6">
        <v>320400.9</v>
      </c>
      <c r="F6" s="8">
        <v>58945</v>
      </c>
      <c r="G6" s="9">
        <v>53978</v>
      </c>
      <c r="H6" s="10">
        <f>G6/E6*100</f>
        <v>16.847018844204246</v>
      </c>
      <c r="I6" s="11">
        <f>G6/F6*100</f>
        <v>91.57350072101111</v>
      </c>
      <c r="J6" s="6">
        <v>29225.7</v>
      </c>
      <c r="K6" s="6">
        <v>9105.3</v>
      </c>
      <c r="L6" s="12">
        <f>G6-C6</f>
        <v>3904.199999999997</v>
      </c>
      <c r="M6" s="12"/>
    </row>
    <row r="7" spans="1:13" ht="26.25">
      <c r="A7" s="13" t="s">
        <v>61</v>
      </c>
      <c r="B7" s="6">
        <v>293690</v>
      </c>
      <c r="C7" s="6">
        <v>43151.9</v>
      </c>
      <c r="D7" s="7">
        <f>C7/B7*100</f>
        <v>14.693009636010759</v>
      </c>
      <c r="E7" s="6">
        <v>320400.9</v>
      </c>
      <c r="F7" s="8">
        <v>58945</v>
      </c>
      <c r="G7" s="9">
        <v>46297.8</v>
      </c>
      <c r="H7" s="10">
        <f>G7/E7*100</f>
        <v>14.449959410226377</v>
      </c>
      <c r="I7" s="11">
        <f>G7/F7*100</f>
        <v>78.54406650267198</v>
      </c>
      <c r="J7" s="6">
        <v>23266.8</v>
      </c>
      <c r="K7" s="6">
        <v>7987.4</v>
      </c>
      <c r="L7" s="12">
        <f>G7-C7</f>
        <v>3145.9000000000015</v>
      </c>
      <c r="M7" s="12"/>
    </row>
    <row r="8" spans="1:13" ht="26.25">
      <c r="A8" s="13" t="s">
        <v>10</v>
      </c>
      <c r="B8" s="14">
        <v>487754.98</v>
      </c>
      <c r="C8" s="14">
        <v>71514.17</v>
      </c>
      <c r="D8" s="15">
        <f>C8/B8*100</f>
        <v>14.6619046308866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126168.50000000003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86187.16000000002</v>
      </c>
      <c r="H8" s="10">
        <f aca="true" t="shared" si="0" ref="H8:H78">G8/E8*100</f>
        <v>16.359726148255632</v>
      </c>
      <c r="I8" s="11">
        <f>G8/F8*100</f>
        <v>68.31115532006801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42602.25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837.36</v>
      </c>
      <c r="L8" s="12">
        <f>G8-C8</f>
        <v>14672.99000000002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3814</v>
      </c>
      <c r="H9" s="24">
        <f t="shared" si="0"/>
        <v>16.666375347398226</v>
      </c>
      <c r="I9" s="11">
        <f>G9/F9*100</f>
        <v>66.6655013895929</v>
      </c>
      <c r="J9" s="25">
        <v>1907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5903.42</v>
      </c>
      <c r="H10" s="24">
        <f t="shared" si="0"/>
        <v>20.115512000981344</v>
      </c>
      <c r="I10" s="11">
        <f>G10/F10*100</f>
        <v>67.05155435412242</v>
      </c>
      <c r="J10" s="25">
        <v>2968.79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32250</v>
      </c>
      <c r="H11" s="24">
        <f t="shared" si="0"/>
        <v>20.00008682208233</v>
      </c>
      <c r="I11" s="11">
        <f aca="true" t="shared" si="1" ref="I11:I78">G11/F11*100</f>
        <v>66.66694229226788</v>
      </c>
      <c r="J11" s="25">
        <v>16125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2310.6</v>
      </c>
      <c r="H12" s="32">
        <f t="shared" si="0"/>
        <v>174.04338656221753</v>
      </c>
      <c r="I12" s="11">
        <f t="shared" si="1"/>
        <v>580.1154908360533</v>
      </c>
      <c r="J12" s="33">
        <v>98.46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28912.82</v>
      </c>
      <c r="H13" s="32">
        <f t="shared" si="0"/>
        <v>13.333336407710354</v>
      </c>
      <c r="I13" s="11">
        <f t="shared" si="1"/>
        <v>66.66671278234323</v>
      </c>
      <c r="J13" s="33">
        <v>14456.4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10589.63</v>
      </c>
      <c r="H14" s="24">
        <f t="shared" si="0"/>
        <v>13.25476574918954</v>
      </c>
      <c r="I14" s="11">
        <f t="shared" si="1"/>
        <v>66.2738287459477</v>
      </c>
      <c r="J14" s="25">
        <v>5263.43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94.2</v>
      </c>
      <c r="H15" s="24">
        <f t="shared" si="0"/>
        <v>6.686541737649064</v>
      </c>
      <c r="I15" s="11">
        <f t="shared" si="1"/>
        <v>26.746166950596255</v>
      </c>
      <c r="J15" s="25">
        <v>94.2</v>
      </c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71.5</v>
      </c>
      <c r="H16" s="32">
        <f t="shared" si="0"/>
        <v>9.993011879804332</v>
      </c>
      <c r="I16" s="11">
        <f t="shared" si="1"/>
        <v>49.96505939902167</v>
      </c>
      <c r="J16" s="23">
        <v>23.8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36.33</v>
      </c>
      <c r="H17" s="24">
        <f t="shared" si="0"/>
        <v>9.994497936726273</v>
      </c>
      <c r="I17" s="11">
        <f t="shared" si="1"/>
        <v>49.97248968363135</v>
      </c>
      <c r="J17" s="23">
        <v>12.11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45.52</v>
      </c>
      <c r="H18" s="24">
        <f t="shared" si="0"/>
        <v>13.333333333333336</v>
      </c>
      <c r="I18" s="39">
        <f t="shared" si="1"/>
        <v>66.6471449487555</v>
      </c>
      <c r="J18" s="40">
        <v>45.52</v>
      </c>
      <c r="K18" s="40">
        <v>22.76</v>
      </c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>
        <v>21.32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42.66</v>
      </c>
      <c r="H20" s="32">
        <f t="shared" si="0"/>
        <v>12.495606326889279</v>
      </c>
      <c r="I20" s="11">
        <f t="shared" si="1"/>
        <v>62.4597364568082</v>
      </c>
      <c r="J20" s="33">
        <v>14.22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>
        <v>432</v>
      </c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645.36</v>
      </c>
      <c r="H22" s="24">
        <f t="shared" si="0"/>
        <v>13.5006903476842</v>
      </c>
      <c r="I22" s="11">
        <f t="shared" si="1"/>
        <v>54.00502092050209</v>
      </c>
      <c r="J22" s="43">
        <v>247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156.8</v>
      </c>
      <c r="H23" s="32">
        <f t="shared" si="0"/>
        <v>16.671982987772463</v>
      </c>
      <c r="I23" s="11">
        <f t="shared" si="1"/>
        <v>66.6950233943003</v>
      </c>
      <c r="J23" s="33">
        <v>78.4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3.28</v>
      </c>
      <c r="H24" s="24">
        <f t="shared" si="0"/>
        <v>6.653144016227181</v>
      </c>
      <c r="I24" s="11">
        <f t="shared" si="1"/>
        <v>33.13131313131313</v>
      </c>
      <c r="J24" s="25"/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>
        <v>785.6</v>
      </c>
      <c r="H27" s="24">
        <f t="shared" si="0"/>
        <v>19.998981721908255</v>
      </c>
      <c r="I27" s="11">
        <f t="shared" si="1"/>
        <v>100</v>
      </c>
      <c r="J27" s="44">
        <v>785.6</v>
      </c>
      <c r="K27" s="44">
        <v>785.6</v>
      </c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29</v>
      </c>
      <c r="G28" s="23">
        <v>29</v>
      </c>
      <c r="H28" s="24">
        <f t="shared" si="0"/>
        <v>20.013802622498275</v>
      </c>
      <c r="I28" s="11">
        <f t="shared" si="1"/>
        <v>100</v>
      </c>
      <c r="J28" s="44">
        <v>29</v>
      </c>
      <c r="K28" s="44">
        <v>29</v>
      </c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781444.98</v>
      </c>
      <c r="C79" s="20">
        <f>C8+C6</f>
        <v>121587.97</v>
      </c>
      <c r="D79" s="20">
        <f>C79/B79*100</f>
        <v>15.559376937836367</v>
      </c>
      <c r="E79" s="20">
        <f>E6+E8</f>
        <v>847226.1</v>
      </c>
      <c r="F79" s="20">
        <f>F6+F8</f>
        <v>185113.50000000003</v>
      </c>
      <c r="G79" s="38">
        <f>G6+G8</f>
        <v>140165.16000000003</v>
      </c>
      <c r="H79" s="48">
        <f>G79/E79*100</f>
        <v>16.544008736274773</v>
      </c>
      <c r="I79" s="48">
        <f>G79/F79*100</f>
        <v>75.7184970302004</v>
      </c>
      <c r="J79" s="20">
        <f>J8+J6</f>
        <v>71827.95</v>
      </c>
      <c r="K79" s="20">
        <f>K8+K6</f>
        <v>9942.66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A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99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100</v>
      </c>
      <c r="K4" s="64" t="s">
        <v>101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52419.2</v>
      </c>
      <c r="D6" s="7">
        <f>C6/B6*100</f>
        <v>17.848479689468487</v>
      </c>
      <c r="E6" s="6">
        <v>320400.9</v>
      </c>
      <c r="F6" s="8">
        <v>58945</v>
      </c>
      <c r="G6" s="9">
        <v>58819.4</v>
      </c>
      <c r="H6" s="10">
        <f>G6/E6*100</f>
        <v>18.358063288835954</v>
      </c>
      <c r="I6" s="11">
        <f>G6/F6*100</f>
        <v>99.78692001017897</v>
      </c>
      <c r="J6" s="6">
        <v>4841.5</v>
      </c>
      <c r="K6" s="6">
        <v>4841.5</v>
      </c>
      <c r="L6" s="12">
        <f>G6-C6</f>
        <v>6400.200000000004</v>
      </c>
      <c r="M6" s="12"/>
    </row>
    <row r="7" spans="1:13" ht="26.25">
      <c r="A7" s="13" t="s">
        <v>61</v>
      </c>
      <c r="B7" s="6">
        <v>293690</v>
      </c>
      <c r="C7" s="6">
        <v>44984.3</v>
      </c>
      <c r="D7" s="7">
        <f>C7/B7*100</f>
        <v>15.316932820320748</v>
      </c>
      <c r="E7" s="6">
        <v>320400.9</v>
      </c>
      <c r="F7" s="8">
        <v>58945</v>
      </c>
      <c r="G7" s="9">
        <v>50422.3</v>
      </c>
      <c r="H7" s="10">
        <f>G7/E7*100</f>
        <v>15.737252922822625</v>
      </c>
      <c r="I7" s="11">
        <f>G7/F7*100</f>
        <v>85.54126728306048</v>
      </c>
      <c r="J7" s="6">
        <v>4124.7</v>
      </c>
      <c r="K7" s="6">
        <v>4124.7</v>
      </c>
      <c r="L7" s="12">
        <f>G7-C7</f>
        <v>5438</v>
      </c>
      <c r="M7" s="12"/>
    </row>
    <row r="8" spans="1:13" ht="26.25">
      <c r="A8" s="13" t="s">
        <v>10</v>
      </c>
      <c r="B8" s="14">
        <v>487754.98</v>
      </c>
      <c r="C8" s="14">
        <v>85119.26</v>
      </c>
      <c r="D8" s="15">
        <f>C8/B8*100</f>
        <v>17.451233404116138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526892.5299999999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126236.83000000003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98679.25000000001</v>
      </c>
      <c r="H8" s="10">
        <f aca="true" t="shared" si="0" ref="H8:H78">G8/E8*100</f>
        <v>18.728534640641048</v>
      </c>
      <c r="I8" s="11">
        <f>G8/F8*100</f>
        <v>78.16993661833871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14539.37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14539.37</v>
      </c>
      <c r="L8" s="12">
        <f>G8-C8</f>
        <v>13559.99000000002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4767.5</v>
      </c>
      <c r="H9" s="24">
        <f t="shared" si="0"/>
        <v>20.832969184247784</v>
      </c>
      <c r="I9" s="11">
        <f>G9/F9*100</f>
        <v>83.33187673699113</v>
      </c>
      <c r="J9" s="25">
        <v>953.5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7370.75</v>
      </c>
      <c r="H10" s="24">
        <f t="shared" si="0"/>
        <v>25.115341629298477</v>
      </c>
      <c r="I10" s="11">
        <f>G10/F10*100</f>
        <v>83.71761525618165</v>
      </c>
      <c r="J10" s="25">
        <v>1467.33</v>
      </c>
      <c r="K10" s="25">
        <v>1467.33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34340.12</v>
      </c>
      <c r="H11" s="24">
        <f t="shared" si="0"/>
        <v>21.29629089862716</v>
      </c>
      <c r="I11" s="11">
        <f aca="true" t="shared" si="1" ref="I11:I78">G11/F11*100</f>
        <v>70.98762165424974</v>
      </c>
      <c r="J11" s="25">
        <v>2090.12</v>
      </c>
      <c r="K11" s="25">
        <v>2090.12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263.33</v>
      </c>
      <c r="H12" s="32">
        <f t="shared" si="0"/>
        <v>19.83504067490208</v>
      </c>
      <c r="I12" s="11">
        <f t="shared" si="1"/>
        <v>66.11348229977403</v>
      </c>
      <c r="J12" s="33">
        <v>32.17</v>
      </c>
      <c r="K12" s="33">
        <v>32.17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36139.04</v>
      </c>
      <c r="H13" s="32">
        <f t="shared" si="0"/>
        <v>16.665755113880305</v>
      </c>
      <c r="I13" s="11">
        <f t="shared" si="1"/>
        <v>83.32881399703015</v>
      </c>
      <c r="J13" s="33">
        <v>7228.22</v>
      </c>
      <c r="K13" s="33">
        <v>7228.22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13252.73</v>
      </c>
      <c r="H14" s="24">
        <f t="shared" si="0"/>
        <v>16.588099082522874</v>
      </c>
      <c r="I14" s="11">
        <f t="shared" si="1"/>
        <v>82.94049541261437</v>
      </c>
      <c r="J14" s="25">
        <v>2663.1</v>
      </c>
      <c r="K14" s="25">
        <v>2663.1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94.2</v>
      </c>
      <c r="H15" s="24">
        <f t="shared" si="0"/>
        <v>6.686541737649064</v>
      </c>
      <c r="I15" s="11">
        <f t="shared" si="1"/>
        <v>26.746166950596255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91.75</v>
      </c>
      <c r="H16" s="32">
        <f t="shared" si="0"/>
        <v>12.823200559049615</v>
      </c>
      <c r="I16" s="11">
        <f t="shared" si="1"/>
        <v>64.11600279524808</v>
      </c>
      <c r="J16" s="23">
        <v>20.25</v>
      </c>
      <c r="K16" s="23">
        <v>20.25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46</v>
      </c>
      <c r="H17" s="24">
        <f t="shared" si="0"/>
        <v>12.65474552957359</v>
      </c>
      <c r="I17" s="11">
        <f t="shared" si="1"/>
        <v>63.27372764786795</v>
      </c>
      <c r="J17" s="23">
        <v>9.67</v>
      </c>
      <c r="K17" s="23">
        <v>9.67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45.52</v>
      </c>
      <c r="H18" s="24">
        <f t="shared" si="0"/>
        <v>13.333333333333336</v>
      </c>
      <c r="I18" s="39">
        <f t="shared" si="1"/>
        <v>66.6471449487555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/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42.66</v>
      </c>
      <c r="H20" s="32">
        <f t="shared" si="0"/>
        <v>12.495606326889279</v>
      </c>
      <c r="I20" s="11">
        <f t="shared" si="1"/>
        <v>62.4597364568082</v>
      </c>
      <c r="J20" s="33"/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645.36</v>
      </c>
      <c r="H22" s="24">
        <f t="shared" si="0"/>
        <v>13.5006903476842</v>
      </c>
      <c r="I22" s="11">
        <f t="shared" si="1"/>
        <v>54.00502092050209</v>
      </c>
      <c r="J22" s="43"/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196</v>
      </c>
      <c r="H23" s="32">
        <f t="shared" si="0"/>
        <v>20.83997873471558</v>
      </c>
      <c r="I23" s="11">
        <f t="shared" si="1"/>
        <v>83.36877924287538</v>
      </c>
      <c r="J23" s="33">
        <v>39.2</v>
      </c>
      <c r="K23" s="33">
        <v>39.2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4.92</v>
      </c>
      <c r="H24" s="24">
        <f t="shared" si="0"/>
        <v>9.979716024340771</v>
      </c>
      <c r="I24" s="11">
        <f t="shared" si="1"/>
        <v>49.696969696969695</v>
      </c>
      <c r="J24" s="25">
        <v>1.64</v>
      </c>
      <c r="K24" s="25">
        <v>1.64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>
        <v>785.6</v>
      </c>
      <c r="H27" s="24">
        <f t="shared" si="0"/>
        <v>19.998981721908255</v>
      </c>
      <c r="I27" s="11">
        <f t="shared" si="1"/>
        <v>100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29</v>
      </c>
      <c r="G28" s="23">
        <v>29</v>
      </c>
      <c r="H28" s="24">
        <f t="shared" si="0"/>
        <v>20.013802622498275</v>
      </c>
      <c r="I28" s="11">
        <f t="shared" si="1"/>
        <v>100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67.33</v>
      </c>
      <c r="F32" s="30">
        <v>68.33</v>
      </c>
      <c r="G32" s="23">
        <v>68.33</v>
      </c>
      <c r="H32" s="24">
        <f t="shared" si="0"/>
        <v>101.48522204069508</v>
      </c>
      <c r="I32" s="11">
        <f t="shared" si="1"/>
        <v>100</v>
      </c>
      <c r="J32" s="44">
        <v>34.17</v>
      </c>
      <c r="K32" s="44">
        <v>34.17</v>
      </c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781444.98</v>
      </c>
      <c r="C79" s="20">
        <f>C8+C6</f>
        <v>137538.46</v>
      </c>
      <c r="D79" s="20">
        <f>C79/B79*100</f>
        <v>17.60053023822611</v>
      </c>
      <c r="E79" s="20">
        <f>E6+E8</f>
        <v>847293.4299999999</v>
      </c>
      <c r="F79" s="20">
        <f>F6+F8</f>
        <v>185181.83000000002</v>
      </c>
      <c r="G79" s="38">
        <f>G6+G8</f>
        <v>157498.65000000002</v>
      </c>
      <c r="H79" s="48">
        <f>G79/E79*100</f>
        <v>18.588442259017636</v>
      </c>
      <c r="I79" s="48">
        <f>G79/F79*100</f>
        <v>85.05081195061092</v>
      </c>
      <c r="J79" s="20">
        <f>J8+J6</f>
        <v>19380.870000000003</v>
      </c>
      <c r="K79" s="20">
        <f>K8+K6</f>
        <v>19380.870000000003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2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zoomScalePageLayoutView="0" workbookViewId="0" topLeftCell="B1">
      <selection activeCell="J11" sqref="J11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102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100</v>
      </c>
      <c r="K4" s="64" t="s">
        <v>101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61165.3</v>
      </c>
      <c r="D6" s="7">
        <f>C6/B6*100</f>
        <v>20.82648370731043</v>
      </c>
      <c r="E6" s="6">
        <v>320400.9</v>
      </c>
      <c r="F6" s="8">
        <v>58945</v>
      </c>
      <c r="G6" s="9">
        <v>66930.3</v>
      </c>
      <c r="H6" s="10">
        <f>G6/E6*100</f>
        <v>20.889548063067238</v>
      </c>
      <c r="I6" s="11">
        <f>G6/F6*100</f>
        <v>113.54703537195692</v>
      </c>
      <c r="J6" s="6">
        <v>12952.4</v>
      </c>
      <c r="K6" s="6">
        <v>8110.9</v>
      </c>
      <c r="L6" s="12">
        <f>G6-C6</f>
        <v>5765</v>
      </c>
      <c r="M6" s="12"/>
    </row>
    <row r="7" spans="1:13" ht="26.25">
      <c r="A7" s="13" t="s">
        <v>61</v>
      </c>
      <c r="B7" s="6">
        <v>293690</v>
      </c>
      <c r="C7" s="6">
        <v>52988.3</v>
      </c>
      <c r="D7" s="7">
        <f>C7/B7*100</f>
        <v>18.0422554394089</v>
      </c>
      <c r="E7" s="6">
        <v>320400.9</v>
      </c>
      <c r="F7" s="8">
        <v>58945</v>
      </c>
      <c r="G7" s="9">
        <v>65609.8</v>
      </c>
      <c r="H7" s="10">
        <f>G7/E7*100</f>
        <v>20.477408147105702</v>
      </c>
      <c r="I7" s="11">
        <f>G7/F7*100</f>
        <v>111.30681143438798</v>
      </c>
      <c r="J7" s="6">
        <v>12768.4</v>
      </c>
      <c r="K7" s="6">
        <v>8034.9</v>
      </c>
      <c r="L7" s="12">
        <f>G7-C7</f>
        <v>12621.5</v>
      </c>
      <c r="M7" s="12"/>
    </row>
    <row r="8" spans="1:13" ht="26.25">
      <c r="A8" s="13" t="s">
        <v>10</v>
      </c>
      <c r="B8" s="14">
        <v>495090.88</v>
      </c>
      <c r="C8" s="14">
        <v>90850.06</v>
      </c>
      <c r="D8" s="15">
        <f>C8/B8*100</f>
        <v>18.350178456125064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526892.5299999999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126236.83000000003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98681.88000000002</v>
      </c>
      <c r="H8" s="10">
        <f aca="true" t="shared" si="0" ref="H8:H78">G8/E8*100</f>
        <v>18.72903379366567</v>
      </c>
      <c r="I8" s="11">
        <f>G8/F8*100</f>
        <v>78.17202000398774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14542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2.63</v>
      </c>
      <c r="L8" s="12">
        <f>G8-C8</f>
        <v>7831.8200000000215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4767.5</v>
      </c>
      <c r="H9" s="24">
        <f t="shared" si="0"/>
        <v>20.832969184247784</v>
      </c>
      <c r="I9" s="11">
        <f>G9/F9*100</f>
        <v>83.33187673699113</v>
      </c>
      <c r="J9" s="25">
        <v>953.5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7370.75</v>
      </c>
      <c r="H10" s="24">
        <f t="shared" si="0"/>
        <v>25.115341629298477</v>
      </c>
      <c r="I10" s="11">
        <f>G10/F10*100</f>
        <v>83.71761525618165</v>
      </c>
      <c r="J10" s="25">
        <v>1467.33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34340.12</v>
      </c>
      <c r="H11" s="24">
        <f t="shared" si="0"/>
        <v>21.29629089862716</v>
      </c>
      <c r="I11" s="11">
        <f aca="true" t="shared" si="1" ref="I11:I78">G11/F11*100</f>
        <v>70.98762165424974</v>
      </c>
      <c r="J11" s="25">
        <v>2090.12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263.33</v>
      </c>
      <c r="H12" s="32">
        <f t="shared" si="0"/>
        <v>19.83504067490208</v>
      </c>
      <c r="I12" s="11">
        <f t="shared" si="1"/>
        <v>66.11348229977403</v>
      </c>
      <c r="J12" s="33">
        <v>32.17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36139.04</v>
      </c>
      <c r="H13" s="32">
        <f t="shared" si="0"/>
        <v>16.665755113880305</v>
      </c>
      <c r="I13" s="11">
        <f t="shared" si="1"/>
        <v>83.32881399703015</v>
      </c>
      <c r="J13" s="33">
        <v>7228.22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13252.73</v>
      </c>
      <c r="H14" s="24">
        <f t="shared" si="0"/>
        <v>16.588099082522874</v>
      </c>
      <c r="I14" s="11">
        <f t="shared" si="1"/>
        <v>82.94049541261437</v>
      </c>
      <c r="J14" s="25">
        <v>2663.1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96.83</v>
      </c>
      <c r="H15" s="24">
        <f t="shared" si="0"/>
        <v>6.873225440090858</v>
      </c>
      <c r="I15" s="11">
        <f t="shared" si="1"/>
        <v>27.49290176036343</v>
      </c>
      <c r="J15" s="25">
        <v>2.63</v>
      </c>
      <c r="K15" s="25">
        <v>2.63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91.75</v>
      </c>
      <c r="H16" s="32">
        <f t="shared" si="0"/>
        <v>12.823200559049615</v>
      </c>
      <c r="I16" s="11">
        <f t="shared" si="1"/>
        <v>64.11600279524808</v>
      </c>
      <c r="J16" s="23">
        <v>20.25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46</v>
      </c>
      <c r="H17" s="24">
        <f t="shared" si="0"/>
        <v>12.65474552957359</v>
      </c>
      <c r="I17" s="11">
        <f t="shared" si="1"/>
        <v>63.27372764786795</v>
      </c>
      <c r="J17" s="23">
        <v>9.67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45.52</v>
      </c>
      <c r="H18" s="24">
        <f t="shared" si="0"/>
        <v>13.333333333333336</v>
      </c>
      <c r="I18" s="39">
        <f t="shared" si="1"/>
        <v>66.6471449487555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/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42.66</v>
      </c>
      <c r="H20" s="32">
        <f t="shared" si="0"/>
        <v>12.495606326889279</v>
      </c>
      <c r="I20" s="11">
        <f t="shared" si="1"/>
        <v>62.4597364568082</v>
      </c>
      <c r="J20" s="33"/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645.36</v>
      </c>
      <c r="H22" s="24">
        <f t="shared" si="0"/>
        <v>13.5006903476842</v>
      </c>
      <c r="I22" s="11">
        <f t="shared" si="1"/>
        <v>54.00502092050209</v>
      </c>
      <c r="J22" s="43"/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196</v>
      </c>
      <c r="H23" s="32">
        <f t="shared" si="0"/>
        <v>20.83997873471558</v>
      </c>
      <c r="I23" s="11">
        <f t="shared" si="1"/>
        <v>83.36877924287538</v>
      </c>
      <c r="J23" s="33">
        <v>39.2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4.92</v>
      </c>
      <c r="H24" s="24">
        <f t="shared" si="0"/>
        <v>9.979716024340771</v>
      </c>
      <c r="I24" s="11">
        <f t="shared" si="1"/>
        <v>49.696969696969695</v>
      </c>
      <c r="J24" s="25">
        <v>1.64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>
        <v>785.6</v>
      </c>
      <c r="H27" s="24">
        <f t="shared" si="0"/>
        <v>19.998981721908255</v>
      </c>
      <c r="I27" s="11">
        <f t="shared" si="1"/>
        <v>100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29</v>
      </c>
      <c r="G28" s="23">
        <v>29</v>
      </c>
      <c r="H28" s="24">
        <f t="shared" si="0"/>
        <v>20.013802622498275</v>
      </c>
      <c r="I28" s="11">
        <f t="shared" si="1"/>
        <v>100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67.33</v>
      </c>
      <c r="F32" s="30">
        <v>68.33</v>
      </c>
      <c r="G32" s="23">
        <v>68.33</v>
      </c>
      <c r="H32" s="24">
        <f t="shared" si="0"/>
        <v>101.48522204069508</v>
      </c>
      <c r="I32" s="11">
        <f t="shared" si="1"/>
        <v>100</v>
      </c>
      <c r="J32" s="44">
        <v>34.17</v>
      </c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788780.88</v>
      </c>
      <c r="C79" s="20">
        <f>C8+C6</f>
        <v>152015.36</v>
      </c>
      <c r="D79" s="20">
        <f>C79/B79*100</f>
        <v>19.272191283338408</v>
      </c>
      <c r="E79" s="20">
        <f>E6+E8</f>
        <v>847293.4299999999</v>
      </c>
      <c r="F79" s="20">
        <f>F6+F8</f>
        <v>185181.83000000002</v>
      </c>
      <c r="G79" s="38">
        <f>G6+G8</f>
        <v>165612.18000000002</v>
      </c>
      <c r="H79" s="48">
        <f>G79/E79*100</f>
        <v>19.546024333034193</v>
      </c>
      <c r="I79" s="48">
        <f>G79/F79*100</f>
        <v>89.43219753255491</v>
      </c>
      <c r="J79" s="20">
        <f>J8+J6</f>
        <v>27494.4</v>
      </c>
      <c r="K79" s="20">
        <f>K8+K6</f>
        <v>8113.53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.7480314960629921" bottom="0" header="0.31496062992125984" footer="0.31496062992125984"/>
  <pageSetup fitToHeight="2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balt-BALTASIFO6-fo</dc:creator>
  <cp:keywords/>
  <dc:description/>
  <cp:lastModifiedBy>balt-BALTASIFO8-fo</cp:lastModifiedBy>
  <cp:lastPrinted>2019-03-15T12:23:49Z</cp:lastPrinted>
  <dcterms:created xsi:type="dcterms:W3CDTF">2016-01-15T07:04:43Z</dcterms:created>
  <dcterms:modified xsi:type="dcterms:W3CDTF">2019-03-15T12:24:42Z</dcterms:modified>
  <cp:category/>
  <cp:version/>
  <cp:contentType/>
  <cp:contentStatus/>
</cp:coreProperties>
</file>