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firstSheet="9" activeTab="20"/>
  </bookViews>
  <sheets>
    <sheet name="19.01" sheetId="1" r:id="rId1"/>
    <sheet name="26.01" sheetId="2" r:id="rId2"/>
    <sheet name="02.02" sheetId="3" r:id="rId3"/>
    <sheet name="09.02" sheetId="4" r:id="rId4"/>
    <sheet name="16.02" sheetId="5" r:id="rId5"/>
    <sheet name="22.02" sheetId="6" r:id="rId6"/>
    <sheet name="02.03" sheetId="7" r:id="rId7"/>
    <sheet name="07.03" sheetId="8" r:id="rId8"/>
    <sheet name="17.03" sheetId="9" r:id="rId9"/>
    <sheet name="23.03" sheetId="10" r:id="rId10"/>
    <sheet name="30.03" sheetId="11" r:id="rId11"/>
    <sheet name="06.04" sheetId="12" r:id="rId12"/>
    <sheet name="13.04" sheetId="13" r:id="rId13"/>
    <sheet name="20.04" sheetId="14" r:id="rId14"/>
    <sheet name="28.04" sheetId="15" r:id="rId15"/>
    <sheet name="04.05" sheetId="16" r:id="rId16"/>
    <sheet name="11.05" sheetId="17" r:id="rId17"/>
    <sheet name="18.05" sheetId="18" r:id="rId18"/>
    <sheet name="25.05" sheetId="19" r:id="rId19"/>
    <sheet name="01.06" sheetId="20" r:id="rId20"/>
    <sheet name="09.06" sheetId="21" r:id="rId21"/>
  </sheets>
  <definedNames/>
  <calcPr fullCalcOnLoad="1"/>
</workbook>
</file>

<file path=xl/sharedStrings.xml><?xml version="1.0" encoding="utf-8"?>
<sst xmlns="http://schemas.openxmlformats.org/spreadsheetml/2006/main" count="1933" uniqueCount="123">
  <si>
    <t>ЕЖЕНЕДЕЛЬНАЯ ИНФОРМАЦИЯ</t>
  </si>
  <si>
    <t xml:space="preserve"> </t>
  </si>
  <si>
    <t>Наименование показателя</t>
  </si>
  <si>
    <t>План          на год</t>
  </si>
  <si>
    <t>Факт</t>
  </si>
  <si>
    <t>%</t>
  </si>
  <si>
    <t>План           на год</t>
  </si>
  <si>
    <t>к годовому плану</t>
  </si>
  <si>
    <t>Больше</t>
  </si>
  <si>
    <t>Меньше</t>
  </si>
  <si>
    <t>1. Собственные доходы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</si>
  <si>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</si>
  <si>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</si>
  <si>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</si>
  <si>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</si>
  <si>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</si>
  <si>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</si>
  <si>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</si>
  <si>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</si>
  <si>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образованию  и организации деятельности КДН</t>
  </si>
  <si>
    <t>Субвенции на реализацию полномочий по образованию  и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</si>
  <si>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</si>
  <si>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</si>
  <si>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</si>
  <si>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</si>
  <si>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</si>
  <si>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</si>
  <si>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</si>
  <si>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</si>
  <si>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</si>
  <si>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</si>
  <si>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составление списков присяжных заседателей</t>
  </si>
  <si>
    <t>Надбавка пед. работникам - молодым специалистам</t>
  </si>
  <si>
    <t>Межбюджетные трансферты самообложение граждан</t>
  </si>
  <si>
    <t>Грант поселениям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</si>
  <si>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</si>
  <si>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</si>
  <si>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</si>
  <si>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</si>
  <si>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переселение из аварийного жилищного фонда и на проведение оценки стоимости аварийного жилищного фонда</t>
  </si>
  <si>
    <t>Межбюджетные трансферты педработникам за доп. часы</t>
  </si>
  <si>
    <t>Субсидии на бюджетные инвестиции в объекты кап.строительства собственности мун.образований</t>
  </si>
  <si>
    <t xml:space="preserve">Межбюджетные трансферты - гранты педработникам </t>
  </si>
  <si>
    <t xml:space="preserve">Межбюджетные трансферты - на софинансирование расходов ,связанных с застройкой подворий и выставки в рамках проведения Национального чемпионата рабочих профессий 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</si>
  <si>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</si>
  <si>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- по конкурсу "Самый благоустроенный н.п.за 2014 г."Шишинерское сельское поселение</t>
  </si>
  <si>
    <t xml:space="preserve">Межбюджетные трансферты - Развитие робототехники в образовательных учреждениях </t>
  </si>
  <si>
    <t>Межбюджетные трансферты - Средства самооблажения граждан из бюджета РТ</t>
  </si>
  <si>
    <t>Межбюджетные трансферты - Средства для проведения мероприятий</t>
  </si>
  <si>
    <t>Межбюджетные трансферты - Лучший билингвальный детский сад</t>
  </si>
  <si>
    <t>Межбюджетные трансферты - Лучшая организация образовательного процесса в детском саду</t>
  </si>
  <si>
    <t xml:space="preserve">                 ВСЕГО ДОХОДОВ</t>
  </si>
  <si>
    <t>Председатель финансово-бюджетной палаты</t>
  </si>
  <si>
    <t>__________________</t>
  </si>
  <si>
    <t>Р.М.Ильясов</t>
  </si>
  <si>
    <t>в т.ч. Январь</t>
  </si>
  <si>
    <t>Субвенция на реализацию полномочий по сбору информации от поселений</t>
  </si>
  <si>
    <t>Межбюджетные трансферты учреждениям культуры сельских поселений</t>
  </si>
  <si>
    <t>Межбюджетные трансферты на проведение сельскохозяйственной переписи</t>
  </si>
  <si>
    <t>Межбюджетные трансферты -Шишинерское СП-Сам.благоустр.нас.пункт</t>
  </si>
  <si>
    <t>Субвенция на гос.полномочия по распоряжению земельными участками</t>
  </si>
  <si>
    <t>Субсидии на улучшение жилищных условий молодых и граждан РФ,РТ</t>
  </si>
  <si>
    <t>МБТ на премирование глав районов</t>
  </si>
  <si>
    <t>Субсидии на ремонт участковых пунктов милиции</t>
  </si>
  <si>
    <t>Межбюджетные трансферты  Малмыж Сабантуй</t>
  </si>
  <si>
    <t>Межбюджетные трансферты - гранты сельским поселениям</t>
  </si>
  <si>
    <t>МБТ на выплату стипендий студентам</t>
  </si>
  <si>
    <t>План за 3 месяца</t>
  </si>
  <si>
    <t>за послед 7 дней</t>
  </si>
  <si>
    <t>2017 год</t>
  </si>
  <si>
    <t>Межбюджетные трансферты - Я.Чурма  детсад</t>
  </si>
  <si>
    <t>Межбюджетные трансферты -Организация обучения учащихся с ограниченными возможностями</t>
  </si>
  <si>
    <t>в т.ч. без самооблажения</t>
  </si>
  <si>
    <t>к 9 месячному плану</t>
  </si>
  <si>
    <t>Межбюджетные трансферты- средства самообложения граждан из бюджета РТ</t>
  </si>
  <si>
    <t>МБТ на повышение зарплаты МБУ "УГЗ"</t>
  </si>
  <si>
    <t>Межбюджетные трансферты - грант "Лучший учитель","Учитель-эксперт","Учитель-наставник","Учитель-мастер"."Лучший методист"</t>
  </si>
  <si>
    <t>Субсидия на обустройство и ремонт социально-значимых объектов</t>
  </si>
  <si>
    <t>Субсидия на строительство жилья молодым специалистам</t>
  </si>
  <si>
    <t>+</t>
  </si>
  <si>
    <t>Субсидия на разработку документов территориального планирования</t>
  </si>
  <si>
    <t>МБТ на возмещение затрат потребкооперации</t>
  </si>
  <si>
    <t>Межбюджетные трансферты для достижения параметров дорожных карт по доп. Образованию и культуре</t>
  </si>
  <si>
    <t>об исполнении бюджета Балтасинского района на 19.01.2018 г.</t>
  </si>
  <si>
    <t>2018 год</t>
  </si>
  <si>
    <t>Субвенция по составлению списков в кандидаты в присяжные заседатели</t>
  </si>
  <si>
    <t>По сравнению с 2017 г. "исполнение"</t>
  </si>
  <si>
    <t>об исполнении бюджета Балтасинского района на 26.01.2018 г.</t>
  </si>
  <si>
    <t>об исполнении бюджета Балтасинского района на 02.02.2018 г.</t>
  </si>
  <si>
    <t>об исполнении бюджета Балтасинского района на 09.02.2018 г.</t>
  </si>
  <si>
    <t>в т.ч. Февраль</t>
  </si>
  <si>
    <t>об исполнении бюджета Балтасинского района на 16.02.2018 г.</t>
  </si>
  <si>
    <t>об исполнении бюджета Балтасинского района на 22.02.2018 г.</t>
  </si>
  <si>
    <t>об исполнении бюджета Балтасинского района на 02.03.2018 г.</t>
  </si>
  <si>
    <t>об исполнении бюджета Балтасинского района на 07.03.2018 г.</t>
  </si>
  <si>
    <t>в т.ч. Март</t>
  </si>
  <si>
    <t>за послед 4 днея</t>
  </si>
  <si>
    <t>в т.ч. без самообложения</t>
  </si>
  <si>
    <t>об исполнении бюджета Балтасинского района на 17.03.2018 г.</t>
  </si>
  <si>
    <t>об исполнении бюджета Балтасинского района на 23.03.2018 г.</t>
  </si>
  <si>
    <t>Субсидия на содержание сотрудников охраны общественного порядка</t>
  </si>
  <si>
    <t>об исполнении бюджета Балтасинского района на 30.03.2018 г.</t>
  </si>
  <si>
    <t>об исполнении бюджета Балтасинского района на 06.04.2018 г.</t>
  </si>
  <si>
    <t>в т.ч. Апрель</t>
  </si>
  <si>
    <t>План за 6 месяцев</t>
  </si>
  <si>
    <t>об исполнении бюджета Балтасинского района на 13.04.2018 г.</t>
  </si>
  <si>
    <t>об исполнении бюджета Балтасинского района на 20.04.2018 г.</t>
  </si>
  <si>
    <t>об исполнении бюджета Балтасинского района на 28.04.2018 г.</t>
  </si>
  <si>
    <t>за послед 8 дней</t>
  </si>
  <si>
    <t>об исполнении бюджета Балтасинского района на 04.05.2018 г.</t>
  </si>
  <si>
    <t>за послед 2 дня</t>
  </si>
  <si>
    <t>в т.ч. Май</t>
  </si>
  <si>
    <t>об исполнении бюджета Балтасинского района на 11.05.2018 г.</t>
  </si>
  <si>
    <t>Премиальные выплаты работникам, оплата труда которых регулируется Указами Президента РФ</t>
  </si>
  <si>
    <t>Средства на повышение МРОТ</t>
  </si>
  <si>
    <t>об исполнении бюджета Балтасинского района на 18.05.2018 г.</t>
  </si>
  <si>
    <t>Средства на премирование работников образования и культуры</t>
  </si>
  <si>
    <t>об исполнении бюджета Балтасинского района на 25.05.2018 г.</t>
  </si>
  <si>
    <t>об исполнении бюджета Балтасинского района на 01.06.2018 г.</t>
  </si>
  <si>
    <t>об исполнении бюджета Балтасинского района на 09.06.2018 г.</t>
  </si>
  <si>
    <t>в т.ч. Июнь</t>
  </si>
  <si>
    <t>Субсидия на повышение зарплаты глав поселений</t>
  </si>
  <si>
    <t>МБТ на обучение помощника главы по противодействию коррупции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</si>
</sst>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2"/>
      <name val="Arial Cyr"/>
      <family val="0"/>
    </font>
    <font>
      <sz val="15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sz val="11"/>
      <name val="Calibri"/>
      <family val="2"/>
    </font>
    <font>
      <sz val="20"/>
      <color indexed="8"/>
      <name val="Calibri"/>
      <family val="2"/>
    </font>
    <font>
      <b/>
      <sz val="20"/>
      <color indexed="56"/>
      <name val="Times New Roman"/>
      <family val="1"/>
    </font>
    <font>
      <sz val="20"/>
      <color indexed="56"/>
      <name val="Times New Roman"/>
      <family val="1"/>
    </font>
    <font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3"/>
      <name val="Times New Roman"/>
      <family val="1"/>
    </font>
    <font>
      <sz val="16"/>
      <color theme="3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Calibri"/>
      <family val="2"/>
    </font>
    <font>
      <b/>
      <sz val="20"/>
      <color theme="3"/>
      <name val="Times New Roman"/>
      <family val="1"/>
    </font>
    <font>
      <b/>
      <sz val="20"/>
      <color theme="1"/>
      <name val="Times New Roman"/>
      <family val="1"/>
    </font>
    <font>
      <sz val="20"/>
      <color theme="3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3">
      <alignment/>
      <protection/>
    </xf>
    <xf numFmtId="0" fontId="3" fillId="0" borderId="0" xfId="53" applyFont="1">
      <alignment/>
      <protection/>
    </xf>
    <xf numFmtId="0" fontId="4" fillId="0" borderId="10" xfId="53" applyFont="1" applyBorder="1" applyAlignment="1">
      <alignment vertical="justify"/>
      <protection/>
    </xf>
    <xf numFmtId="164" fontId="4" fillId="0" borderId="11" xfId="53" applyNumberFormat="1" applyFont="1" applyBorder="1" applyAlignment="1">
      <alignment horizontal="center"/>
      <protection/>
    </xf>
    <xf numFmtId="0" fontId="4" fillId="0" borderId="11" xfId="53" applyFont="1" applyBorder="1" applyAlignment="1">
      <alignment horizontal="left" vertical="justify" wrapText="1"/>
      <protection/>
    </xf>
    <xf numFmtId="0" fontId="4" fillId="0" borderId="0" xfId="53" applyFont="1" applyBorder="1" applyAlignment="1">
      <alignment horizontal="center"/>
      <protection/>
    </xf>
    <xf numFmtId="164" fontId="4" fillId="0" borderId="0" xfId="53" applyNumberFormat="1" applyFont="1" applyBorder="1" applyAlignment="1">
      <alignment horizontal="center"/>
      <protection/>
    </xf>
    <xf numFmtId="164" fontId="4" fillId="0" borderId="12" xfId="53" applyNumberFormat="1" applyFont="1" applyBorder="1" applyAlignment="1">
      <alignment horizontal="center"/>
      <protection/>
    </xf>
    <xf numFmtId="164" fontId="5" fillId="0" borderId="12" xfId="53" applyNumberFormat="1" applyFont="1" applyBorder="1" applyAlignment="1">
      <alignment horizontal="center"/>
      <protection/>
    </xf>
    <xf numFmtId="164" fontId="4" fillId="0" borderId="12" xfId="53" applyNumberFormat="1" applyFont="1" applyBorder="1" applyAlignment="1" applyProtection="1">
      <alignment horizontal="center"/>
      <protection/>
    </xf>
    <xf numFmtId="164" fontId="4" fillId="33" borderId="12" xfId="53" applyNumberFormat="1" applyFont="1" applyFill="1" applyBorder="1" applyAlignment="1">
      <alignment horizontal="center" wrapText="1"/>
      <protection/>
    </xf>
    <xf numFmtId="2" fontId="4" fillId="0" borderId="12" xfId="53" applyNumberFormat="1" applyFont="1" applyBorder="1" applyAlignment="1">
      <alignment horizontal="center"/>
      <protection/>
    </xf>
    <xf numFmtId="0" fontId="4" fillId="0" borderId="11" xfId="53" applyFont="1" applyBorder="1" applyAlignment="1">
      <alignment vertical="justify"/>
      <protection/>
    </xf>
    <xf numFmtId="164" fontId="4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vertical="justify"/>
    </xf>
    <xf numFmtId="2" fontId="7" fillId="0" borderId="11" xfId="0" applyNumberFormat="1" applyFont="1" applyBorder="1" applyAlignment="1">
      <alignment/>
    </xf>
    <xf numFmtId="0" fontId="3" fillId="0" borderId="11" xfId="0" applyFont="1" applyBorder="1" applyAlignment="1">
      <alignment vertical="justify"/>
    </xf>
    <xf numFmtId="0" fontId="3" fillId="0" borderId="11" xfId="58" applyFont="1" applyBorder="1" applyAlignment="1">
      <alignment vertical="justify"/>
      <protection/>
    </xf>
    <xf numFmtId="0" fontId="0" fillId="0" borderId="11" xfId="0" applyBorder="1" applyAlignment="1">
      <alignment/>
    </xf>
    <xf numFmtId="164" fontId="3" fillId="0" borderId="11" xfId="57" applyNumberFormat="1" applyFont="1" applyBorder="1" applyAlignment="1">
      <alignment horizontal="center"/>
      <protection/>
    </xf>
    <xf numFmtId="2" fontId="3" fillId="0" borderId="11" xfId="53" applyNumberFormat="1" applyFont="1" applyBorder="1" applyAlignment="1">
      <alignment horizontal="center"/>
      <protection/>
    </xf>
    <xf numFmtId="2" fontId="4" fillId="0" borderId="11" xfId="57" applyNumberFormat="1" applyFont="1" applyBorder="1" applyAlignment="1">
      <alignment horizontal="center"/>
      <protection/>
    </xf>
    <xf numFmtId="2" fontId="3" fillId="0" borderId="11" xfId="57" applyNumberFormat="1" applyFont="1" applyBorder="1" applyAlignment="1">
      <alignment horizontal="center"/>
      <protection/>
    </xf>
    <xf numFmtId="164" fontId="3" fillId="0" borderId="11" xfId="53" applyNumberFormat="1" applyFont="1" applyBorder="1" applyAlignment="1">
      <alignment horizontal="center"/>
      <protection/>
    </xf>
    <xf numFmtId="0" fontId="3" fillId="0" borderId="11" xfId="53" applyFont="1" applyBorder="1" applyAlignment="1">
      <alignment horizontal="left" vertical="justify" wrapText="1"/>
      <protection/>
    </xf>
    <xf numFmtId="164" fontId="8" fillId="0" borderId="12" xfId="53" applyNumberFormat="1" applyFont="1" applyBorder="1" applyAlignment="1">
      <alignment horizontal="center"/>
      <protection/>
    </xf>
    <xf numFmtId="164" fontId="55" fillId="0" borderId="12" xfId="53" applyNumberFormat="1" applyFont="1" applyBorder="1" applyAlignment="1">
      <alignment horizontal="center"/>
      <protection/>
    </xf>
    <xf numFmtId="2" fontId="55" fillId="0" borderId="11" xfId="57" applyNumberFormat="1" applyFont="1" applyBorder="1" applyAlignment="1">
      <alignment horizontal="center"/>
      <protection/>
    </xf>
    <xf numFmtId="2" fontId="56" fillId="0" borderId="11" xfId="57" applyNumberFormat="1" applyFont="1" applyBorder="1" applyAlignment="1">
      <alignment horizontal="center"/>
      <protection/>
    </xf>
    <xf numFmtId="0" fontId="3" fillId="0" borderId="12" xfId="53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2" fontId="57" fillId="0" borderId="11" xfId="57" applyNumberFormat="1" applyFont="1" applyBorder="1" applyAlignment="1">
      <alignment horizontal="center"/>
      <protection/>
    </xf>
    <xf numFmtId="164" fontId="5" fillId="0" borderId="11" xfId="53" applyNumberFormat="1" applyFont="1" applyBorder="1" applyAlignment="1">
      <alignment horizontal="center"/>
      <protection/>
    </xf>
    <xf numFmtId="0" fontId="34" fillId="0" borderId="0" xfId="0" applyFont="1" applyAlignment="1">
      <alignment/>
    </xf>
    <xf numFmtId="2" fontId="7" fillId="34" borderId="11" xfId="0" applyNumberFormat="1" applyFont="1" applyFill="1" applyBorder="1" applyAlignment="1">
      <alignment vertical="justify"/>
    </xf>
    <xf numFmtId="2" fontId="7" fillId="34" borderId="11" xfId="0" applyNumberFormat="1" applyFont="1" applyFill="1" applyBorder="1" applyAlignment="1">
      <alignment/>
    </xf>
    <xf numFmtId="2" fontId="3" fillId="34" borderId="11" xfId="57" applyNumberFormat="1" applyFont="1" applyFill="1" applyBorder="1" applyAlignment="1">
      <alignment horizontal="center"/>
      <protection/>
    </xf>
    <xf numFmtId="0" fontId="34" fillId="0" borderId="11" xfId="0" applyFont="1" applyBorder="1" applyAlignment="1">
      <alignment/>
    </xf>
    <xf numFmtId="164" fontId="3" fillId="0" borderId="12" xfId="53" applyNumberFormat="1" applyFont="1" applyBorder="1" applyAlignment="1">
      <alignment horizontal="center"/>
      <protection/>
    </xf>
    <xf numFmtId="0" fontId="2" fillId="34" borderId="0" xfId="53" applyFont="1" applyFill="1">
      <alignment/>
      <protection/>
    </xf>
    <xf numFmtId="164" fontId="4" fillId="34" borderId="12" xfId="53" applyNumberFormat="1" applyFont="1" applyFill="1" applyBorder="1" applyAlignment="1">
      <alignment horizontal="center"/>
      <protection/>
    </xf>
    <xf numFmtId="164" fontId="4" fillId="34" borderId="11" xfId="53" applyNumberFormat="1" applyFont="1" applyFill="1" applyBorder="1" applyAlignment="1">
      <alignment horizontal="center"/>
      <protection/>
    </xf>
    <xf numFmtId="0" fontId="34" fillId="34" borderId="0" xfId="0" applyFont="1" applyFill="1" applyAlignment="1">
      <alignment/>
    </xf>
    <xf numFmtId="0" fontId="3" fillId="34" borderId="11" xfId="0" applyFont="1" applyFill="1" applyBorder="1" applyAlignment="1">
      <alignment vertical="justify"/>
    </xf>
    <xf numFmtId="0" fontId="0" fillId="34" borderId="11" xfId="0" applyFill="1" applyBorder="1" applyAlignment="1">
      <alignment/>
    </xf>
    <xf numFmtId="164" fontId="4" fillId="34" borderId="11" xfId="0" applyNumberFormat="1" applyFont="1" applyFill="1" applyBorder="1" applyAlignment="1">
      <alignment horizontal="center"/>
    </xf>
    <xf numFmtId="164" fontId="8" fillId="34" borderId="12" xfId="53" applyNumberFormat="1" applyFont="1" applyFill="1" applyBorder="1" applyAlignment="1">
      <alignment horizontal="center"/>
      <protection/>
    </xf>
    <xf numFmtId="164" fontId="4" fillId="34" borderId="12" xfId="53" applyNumberFormat="1" applyFont="1" applyFill="1" applyBorder="1" applyAlignment="1">
      <alignment horizontal="center" wrapText="1"/>
      <protection/>
    </xf>
    <xf numFmtId="2" fontId="56" fillId="34" borderId="11" xfId="57" applyNumberFormat="1" applyFont="1" applyFill="1" applyBorder="1" applyAlignment="1">
      <alignment horizontal="center"/>
      <protection/>
    </xf>
    <xf numFmtId="2" fontId="3" fillId="34" borderId="11" xfId="53" applyNumberFormat="1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64" fontId="58" fillId="0" borderId="12" xfId="53" applyNumberFormat="1" applyFont="1" applyBorder="1" applyAlignment="1">
      <alignment horizont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right" vertical="center"/>
    </xf>
    <xf numFmtId="0" fontId="3" fillId="0" borderId="11" xfId="56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vertical="justify" wrapText="1"/>
      <protection/>
    </xf>
    <xf numFmtId="0" fontId="4" fillId="0" borderId="10" xfId="53" applyFont="1" applyBorder="1" applyAlignment="1">
      <alignment vertical="justify" wrapText="1"/>
      <protection/>
    </xf>
    <xf numFmtId="0" fontId="3" fillId="0" borderId="11" xfId="58" applyFont="1" applyBorder="1" applyAlignment="1">
      <alignment vertical="justify" wrapText="1"/>
      <protection/>
    </xf>
    <xf numFmtId="0" fontId="3" fillId="0" borderId="11" xfId="0" applyFont="1" applyBorder="1" applyAlignment="1">
      <alignment vertical="justify" wrapText="1"/>
    </xf>
    <xf numFmtId="0" fontId="3" fillId="34" borderId="11" xfId="0" applyFont="1" applyFill="1" applyBorder="1" applyAlignment="1">
      <alignment vertical="justify" wrapText="1"/>
    </xf>
    <xf numFmtId="164" fontId="4" fillId="34" borderId="0" xfId="53" applyNumberFormat="1" applyFont="1" applyFill="1" applyBorder="1" applyAlignment="1">
      <alignment horizontal="center"/>
      <protection/>
    </xf>
    <xf numFmtId="164" fontId="5" fillId="0" borderId="0" xfId="53" applyNumberFormat="1" applyFont="1" applyBorder="1" applyAlignment="1">
      <alignment horizontal="center"/>
      <protection/>
    </xf>
    <xf numFmtId="0" fontId="4" fillId="0" borderId="0" xfId="53" applyFont="1" applyBorder="1" applyAlignment="1">
      <alignment horizontal="left" vertical="justify" wrapText="1"/>
      <protection/>
    </xf>
    <xf numFmtId="0" fontId="59" fillId="0" borderId="0" xfId="0" applyFont="1" applyAlignment="1">
      <alignment/>
    </xf>
    <xf numFmtId="0" fontId="12" fillId="0" borderId="12" xfId="53" applyFont="1" applyBorder="1" applyAlignment="1">
      <alignment horizontal="center" vertical="center"/>
      <protection/>
    </xf>
    <xf numFmtId="0" fontId="59" fillId="0" borderId="11" xfId="0" applyFont="1" applyBorder="1" applyAlignment="1">
      <alignment horizontal="right" vertical="center"/>
    </xf>
    <xf numFmtId="0" fontId="59" fillId="0" borderId="13" xfId="0" applyFont="1" applyBorder="1" applyAlignment="1">
      <alignment vertical="center"/>
    </xf>
    <xf numFmtId="0" fontId="12" fillId="0" borderId="11" xfId="56" applyFont="1" applyBorder="1" applyAlignment="1">
      <alignment horizontal="center" vertical="center" wrapText="1"/>
      <protection/>
    </xf>
    <xf numFmtId="0" fontId="12" fillId="0" borderId="14" xfId="56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vertical="justify" wrapText="1"/>
      <protection/>
    </xf>
    <xf numFmtId="164" fontId="11" fillId="0" borderId="12" xfId="53" applyNumberFormat="1" applyFont="1" applyBorder="1" applyAlignment="1">
      <alignment horizontal="center"/>
      <protection/>
    </xf>
    <xf numFmtId="164" fontId="60" fillId="0" borderId="12" xfId="53" applyNumberFormat="1" applyFont="1" applyBorder="1" applyAlignment="1">
      <alignment horizontal="center"/>
      <protection/>
    </xf>
    <xf numFmtId="164" fontId="61" fillId="0" borderId="12" xfId="53" applyNumberFormat="1" applyFont="1" applyBorder="1" applyAlignment="1">
      <alignment horizontal="center"/>
      <protection/>
    </xf>
    <xf numFmtId="164" fontId="11" fillId="34" borderId="12" xfId="53" applyNumberFormat="1" applyFont="1" applyFill="1" applyBorder="1" applyAlignment="1">
      <alignment horizontal="center"/>
      <protection/>
    </xf>
    <xf numFmtId="164" fontId="13" fillId="0" borderId="12" xfId="53" applyNumberFormat="1" applyFont="1" applyBorder="1" applyAlignment="1">
      <alignment horizontal="center"/>
      <protection/>
    </xf>
    <xf numFmtId="164" fontId="11" fillId="33" borderId="12" xfId="53" applyNumberFormat="1" applyFont="1" applyFill="1" applyBorder="1" applyAlignment="1">
      <alignment horizontal="center" wrapText="1"/>
      <protection/>
    </xf>
    <xf numFmtId="2" fontId="11" fillId="0" borderId="12" xfId="53" applyNumberFormat="1" applyFont="1" applyBorder="1" applyAlignment="1">
      <alignment horizontal="center"/>
      <protection/>
    </xf>
    <xf numFmtId="0" fontId="11" fillId="0" borderId="10" xfId="53" applyFont="1" applyBorder="1" applyAlignment="1">
      <alignment vertical="justify" wrapText="1"/>
      <protection/>
    </xf>
    <xf numFmtId="2" fontId="11" fillId="0" borderId="11" xfId="57" applyNumberFormat="1" applyFont="1" applyBorder="1" applyAlignment="1">
      <alignment horizontal="center"/>
      <protection/>
    </xf>
    <xf numFmtId="2" fontId="60" fillId="0" borderId="11" xfId="57" applyNumberFormat="1" applyFont="1" applyBorder="1" applyAlignment="1">
      <alignment horizontal="center"/>
      <protection/>
    </xf>
    <xf numFmtId="164" fontId="11" fillId="0" borderId="12" xfId="53" applyNumberFormat="1" applyFont="1" applyBorder="1" applyAlignment="1" applyProtection="1">
      <alignment horizontal="center"/>
      <protection/>
    </xf>
    <xf numFmtId="0" fontId="12" fillId="0" borderId="11" xfId="58" applyFont="1" applyBorder="1" applyAlignment="1">
      <alignment vertical="justify" wrapText="1"/>
      <protection/>
    </xf>
    <xf numFmtId="0" fontId="59" fillId="0" borderId="11" xfId="0" applyFont="1" applyBorder="1" applyAlignment="1">
      <alignment/>
    </xf>
    <xf numFmtId="164" fontId="11" fillId="0" borderId="11" xfId="0" applyNumberFormat="1" applyFont="1" applyBorder="1" applyAlignment="1">
      <alignment horizontal="center"/>
    </xf>
    <xf numFmtId="164" fontId="11" fillId="0" borderId="11" xfId="53" applyNumberFormat="1" applyFont="1" applyBorder="1" applyAlignment="1">
      <alignment horizontal="center"/>
      <protection/>
    </xf>
    <xf numFmtId="2" fontId="12" fillId="34" borderId="11" xfId="0" applyNumberFormat="1" applyFont="1" applyFill="1" applyBorder="1" applyAlignment="1">
      <alignment vertical="justify"/>
    </xf>
    <xf numFmtId="2" fontId="12" fillId="0" borderId="11" xfId="0" applyNumberFormat="1" applyFont="1" applyFill="1" applyBorder="1" applyAlignment="1">
      <alignment vertical="justify"/>
    </xf>
    <xf numFmtId="2" fontId="12" fillId="34" borderId="11" xfId="57" applyNumberFormat="1" applyFont="1" applyFill="1" applyBorder="1" applyAlignment="1">
      <alignment horizontal="center"/>
      <protection/>
    </xf>
    <xf numFmtId="164" fontId="14" fillId="0" borderId="12" xfId="53" applyNumberFormat="1" applyFont="1" applyBorder="1" applyAlignment="1">
      <alignment horizontal="center"/>
      <protection/>
    </xf>
    <xf numFmtId="2" fontId="62" fillId="0" borderId="11" xfId="57" applyNumberFormat="1" applyFont="1" applyBorder="1" applyAlignment="1">
      <alignment horizontal="center"/>
      <protection/>
    </xf>
    <xf numFmtId="2" fontId="12" fillId="0" borderId="11" xfId="53" applyNumberFormat="1" applyFont="1" applyBorder="1" applyAlignment="1">
      <alignment horizontal="center"/>
      <protection/>
    </xf>
    <xf numFmtId="164" fontId="12" fillId="0" borderId="11" xfId="53" applyNumberFormat="1" applyFont="1" applyBorder="1" applyAlignment="1">
      <alignment horizontal="center"/>
      <protection/>
    </xf>
    <xf numFmtId="0" fontId="12" fillId="0" borderId="11" xfId="0" applyFont="1" applyBorder="1" applyAlignment="1">
      <alignment vertical="justify" wrapText="1"/>
    </xf>
    <xf numFmtId="2" fontId="12" fillId="34" borderId="11" xfId="0" applyNumberFormat="1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0" fontId="38" fillId="0" borderId="11" xfId="0" applyFont="1" applyBorder="1" applyAlignment="1">
      <alignment/>
    </xf>
    <xf numFmtId="164" fontId="12" fillId="0" borderId="12" xfId="53" applyNumberFormat="1" applyFont="1" applyBorder="1" applyAlignment="1">
      <alignment horizontal="center"/>
      <protection/>
    </xf>
    <xf numFmtId="2" fontId="12" fillId="0" borderId="11" xfId="57" applyNumberFormat="1" applyFont="1" applyBorder="1" applyAlignment="1">
      <alignment horizontal="center"/>
      <protection/>
    </xf>
    <xf numFmtId="0" fontId="38" fillId="0" borderId="0" xfId="0" applyFont="1" applyAlignment="1">
      <alignment/>
    </xf>
    <xf numFmtId="0" fontId="12" fillId="34" borderId="11" xfId="0" applyFont="1" applyFill="1" applyBorder="1" applyAlignment="1">
      <alignment vertical="justify" wrapText="1"/>
    </xf>
    <xf numFmtId="0" fontId="59" fillId="34" borderId="11" xfId="0" applyFont="1" applyFill="1" applyBorder="1" applyAlignment="1">
      <alignment/>
    </xf>
    <xf numFmtId="164" fontId="11" fillId="34" borderId="11" xfId="0" applyNumberFormat="1" applyFont="1" applyFill="1" applyBorder="1" applyAlignment="1">
      <alignment horizontal="center"/>
    </xf>
    <xf numFmtId="164" fontId="11" fillId="34" borderId="11" xfId="53" applyNumberFormat="1" applyFont="1" applyFill="1" applyBorder="1" applyAlignment="1">
      <alignment horizontal="center"/>
      <protection/>
    </xf>
    <xf numFmtId="164" fontId="14" fillId="34" borderId="12" xfId="53" applyNumberFormat="1" applyFont="1" applyFill="1" applyBorder="1" applyAlignment="1">
      <alignment horizontal="center"/>
      <protection/>
    </xf>
    <xf numFmtId="164" fontId="11" fillId="34" borderId="12" xfId="53" applyNumberFormat="1" applyFont="1" applyFill="1" applyBorder="1" applyAlignment="1">
      <alignment horizontal="center" wrapText="1"/>
      <protection/>
    </xf>
    <xf numFmtId="2" fontId="62" fillId="34" borderId="11" xfId="57" applyNumberFormat="1" applyFont="1" applyFill="1" applyBorder="1" applyAlignment="1">
      <alignment horizontal="center"/>
      <protection/>
    </xf>
    <xf numFmtId="2" fontId="12" fillId="34" borderId="11" xfId="53" applyNumberFormat="1" applyFont="1" applyFill="1" applyBorder="1" applyAlignment="1">
      <alignment horizontal="center"/>
      <protection/>
    </xf>
    <xf numFmtId="0" fontId="59" fillId="34" borderId="0" xfId="0" applyFont="1" applyFill="1" applyAlignment="1">
      <alignment/>
    </xf>
    <xf numFmtId="2" fontId="63" fillId="0" borderId="11" xfId="57" applyNumberFormat="1" applyFont="1" applyBorder="1" applyAlignment="1">
      <alignment horizontal="center"/>
      <protection/>
    </xf>
    <xf numFmtId="164" fontId="12" fillId="0" borderId="11" xfId="57" applyNumberFormat="1" applyFont="1" applyBorder="1" applyAlignment="1">
      <alignment horizontal="center"/>
      <protection/>
    </xf>
    <xf numFmtId="0" fontId="12" fillId="0" borderId="11" xfId="53" applyFont="1" applyBorder="1" applyAlignment="1">
      <alignment horizontal="left" vertical="justify" wrapText="1"/>
      <protection/>
    </xf>
    <xf numFmtId="0" fontId="12" fillId="0" borderId="11" xfId="0" applyFont="1" applyBorder="1" applyAlignment="1">
      <alignment vertical="justify"/>
    </xf>
    <xf numFmtId="0" fontId="11" fillId="0" borderId="11" xfId="53" applyFont="1" applyBorder="1" applyAlignment="1">
      <alignment horizontal="left" vertical="justify" wrapText="1"/>
      <protection/>
    </xf>
    <xf numFmtId="164" fontId="13" fillId="0" borderId="11" xfId="53" applyNumberFormat="1" applyFont="1" applyBorder="1" applyAlignment="1">
      <alignment horizontal="center"/>
      <protection/>
    </xf>
    <xf numFmtId="0" fontId="11" fillId="0" borderId="0" xfId="53" applyFont="1" applyBorder="1" applyAlignment="1">
      <alignment horizontal="left" vertical="justify" wrapText="1"/>
      <protection/>
    </xf>
    <xf numFmtId="164" fontId="11" fillId="0" borderId="0" xfId="53" applyNumberFormat="1" applyFont="1" applyBorder="1" applyAlignment="1">
      <alignment horizontal="center"/>
      <protection/>
    </xf>
    <xf numFmtId="164" fontId="11" fillId="34" borderId="0" xfId="53" applyNumberFormat="1" applyFont="1" applyFill="1" applyBorder="1" applyAlignment="1">
      <alignment horizontal="center"/>
      <protection/>
    </xf>
    <xf numFmtId="164" fontId="13" fillId="0" borderId="0" xfId="53" applyNumberFormat="1" applyFont="1" applyBorder="1" applyAlignment="1">
      <alignment horizontal="center"/>
      <protection/>
    </xf>
    <xf numFmtId="0" fontId="12" fillId="0" borderId="0" xfId="53" applyFont="1">
      <alignment/>
      <protection/>
    </xf>
    <xf numFmtId="0" fontId="15" fillId="34" borderId="0" xfId="53" applyFont="1" applyFill="1">
      <alignment/>
      <protection/>
    </xf>
    <xf numFmtId="0" fontId="15" fillId="0" borderId="0" xfId="53" applyFont="1">
      <alignment/>
      <protection/>
    </xf>
    <xf numFmtId="0" fontId="11" fillId="0" borderId="0" xfId="53" applyFont="1" applyBorder="1" applyAlignment="1">
      <alignment horizontal="center"/>
      <protection/>
    </xf>
    <xf numFmtId="0" fontId="38" fillId="34" borderId="0" xfId="0" applyFont="1" applyFill="1" applyAlignment="1">
      <alignment/>
    </xf>
    <xf numFmtId="0" fontId="59" fillId="0" borderId="11" xfId="0" applyFont="1" applyBorder="1" applyAlignment="1">
      <alignment horizontal="center" vertical="center"/>
    </xf>
    <xf numFmtId="0" fontId="4" fillId="0" borderId="0" xfId="53" applyFont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6" xfId="53" applyFont="1" applyBorder="1" applyAlignment="1">
      <alignment horizontal="center" vertical="center"/>
      <protection/>
    </xf>
    <xf numFmtId="0" fontId="3" fillId="0" borderId="17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9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21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3" fillId="0" borderId="17" xfId="56" applyFont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/>
      <protection/>
    </xf>
    <xf numFmtId="0" fontId="3" fillId="34" borderId="17" xfId="53" applyFont="1" applyFill="1" applyBorder="1" applyAlignment="1">
      <alignment horizontal="center" vertical="center"/>
      <protection/>
    </xf>
    <xf numFmtId="0" fontId="3" fillId="0" borderId="22" xfId="53" applyFont="1" applyBorder="1" applyAlignment="1">
      <alignment horizontal="left"/>
      <protection/>
    </xf>
    <xf numFmtId="0" fontId="3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 horizontal="left"/>
      <protection/>
    </xf>
    <xf numFmtId="0" fontId="11" fillId="0" borderId="0" xfId="53" applyFont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 vertical="center"/>
      <protection/>
    </xf>
    <xf numFmtId="0" fontId="12" fillId="0" borderId="16" xfId="53" applyFont="1" applyBorder="1" applyAlignment="1">
      <alignment horizontal="center" vertical="center"/>
      <protection/>
    </xf>
    <xf numFmtId="0" fontId="12" fillId="0" borderId="17" xfId="53" applyFont="1" applyBorder="1" applyAlignment="1">
      <alignment horizontal="center" vertical="center"/>
      <protection/>
    </xf>
    <xf numFmtId="0" fontId="12" fillId="0" borderId="18" xfId="53" applyFont="1" applyBorder="1" applyAlignment="1">
      <alignment horizontal="center" vertical="center"/>
      <protection/>
    </xf>
    <xf numFmtId="0" fontId="12" fillId="0" borderId="19" xfId="53" applyFont="1" applyBorder="1" applyAlignment="1">
      <alignment horizontal="center" vertical="center"/>
      <protection/>
    </xf>
    <xf numFmtId="0" fontId="12" fillId="0" borderId="13" xfId="53" applyFont="1" applyBorder="1" applyAlignment="1">
      <alignment horizontal="center" vertical="center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21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center" vertical="center" wrapText="1"/>
      <protection/>
    </xf>
    <xf numFmtId="0" fontId="12" fillId="0" borderId="17" xfId="56" applyFont="1" applyBorder="1" applyAlignment="1">
      <alignment horizontal="center" vertical="center" wrapText="1"/>
      <protection/>
    </xf>
    <xf numFmtId="0" fontId="12" fillId="34" borderId="12" xfId="53" applyFont="1" applyFill="1" applyBorder="1" applyAlignment="1">
      <alignment horizontal="center" vertical="center"/>
      <protection/>
    </xf>
    <xf numFmtId="0" fontId="12" fillId="34" borderId="17" xfId="53" applyFont="1" applyFill="1" applyBorder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3" sqref="A1:IV16384"/>
    </sheetView>
  </sheetViews>
  <sheetFormatPr defaultColWidth="9.140625" defaultRowHeight="15"/>
  <cols>
    <col min="1" max="1" width="147.00390625" style="1" customWidth="1"/>
    <col min="2" max="2" width="15.00390625" style="1" customWidth="1"/>
    <col min="3" max="3" width="16.8515625" style="1" customWidth="1"/>
    <col min="4" max="4" width="13.140625" style="1" customWidth="1"/>
    <col min="5" max="5" width="16.421875" style="35" customWidth="1"/>
    <col min="6" max="6" width="15.8515625" style="1" customWidth="1"/>
    <col min="7" max="7" width="16.421875" style="44" customWidth="1"/>
    <col min="8" max="8" width="16.57421875" style="1" customWidth="1"/>
    <col min="9" max="9" width="12.8515625" style="1" hidden="1" customWidth="1"/>
    <col min="10" max="10" width="16.8515625" style="1" customWidth="1"/>
    <col min="11" max="11" width="14.7109375" style="1" customWidth="1"/>
    <col min="12" max="12" width="15.57421875" style="1" customWidth="1"/>
    <col min="13" max="13" width="15.421875" style="1" customWidth="1"/>
    <col min="14" max="16384" width="9.140625" style="1" customWidth="1"/>
  </cols>
  <sheetData>
    <row r="1" spans="1:13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25">
      <c r="A2" s="127" t="s">
        <v>83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0.25" customHeight="1">
      <c r="A3" s="128" t="s">
        <v>2</v>
      </c>
      <c r="B3" s="131" t="s">
        <v>69</v>
      </c>
      <c r="C3" s="132"/>
      <c r="D3" s="133"/>
      <c r="E3" s="131" t="s">
        <v>84</v>
      </c>
      <c r="F3" s="132"/>
      <c r="G3" s="132"/>
      <c r="H3" s="132"/>
      <c r="I3" s="132"/>
      <c r="J3" s="132"/>
      <c r="K3" s="133"/>
      <c r="L3" s="134" t="s">
        <v>86</v>
      </c>
      <c r="M3" s="135"/>
    </row>
    <row r="4" spans="1:13" ht="28.5" customHeight="1">
      <c r="A4" s="129"/>
      <c r="B4" s="138" t="s">
        <v>3</v>
      </c>
      <c r="C4" s="128" t="s">
        <v>4</v>
      </c>
      <c r="D4" s="128" t="s">
        <v>5</v>
      </c>
      <c r="E4" s="138" t="s">
        <v>6</v>
      </c>
      <c r="F4" s="140" t="s">
        <v>67</v>
      </c>
      <c r="G4" s="142" t="s">
        <v>4</v>
      </c>
      <c r="H4" s="55" t="s">
        <v>5</v>
      </c>
      <c r="I4" s="32"/>
      <c r="J4" s="138" t="s">
        <v>55</v>
      </c>
      <c r="K4" s="138" t="s">
        <v>68</v>
      </c>
      <c r="L4" s="136"/>
      <c r="M4" s="137"/>
    </row>
    <row r="5" spans="1:13" ht="43.5" customHeight="1">
      <c r="A5" s="130"/>
      <c r="B5" s="139"/>
      <c r="C5" s="130"/>
      <c r="D5" s="130"/>
      <c r="E5" s="139"/>
      <c r="F5" s="141"/>
      <c r="G5" s="143"/>
      <c r="H5" s="56" t="s">
        <v>7</v>
      </c>
      <c r="I5" s="54" t="s">
        <v>73</v>
      </c>
      <c r="J5" s="139"/>
      <c r="K5" s="139"/>
      <c r="L5" s="31" t="s">
        <v>8</v>
      </c>
      <c r="M5" s="31" t="s">
        <v>9</v>
      </c>
    </row>
    <row r="6" spans="1:13" ht="20.25">
      <c r="A6" s="14" t="s">
        <v>10</v>
      </c>
      <c r="B6" s="9">
        <v>280793</v>
      </c>
      <c r="C6" s="9">
        <v>7857.6</v>
      </c>
      <c r="D6" s="28">
        <f>C6/B6*100</f>
        <v>2.798360357986132</v>
      </c>
      <c r="E6" s="9">
        <v>293690</v>
      </c>
      <c r="F6" s="53">
        <v>53924</v>
      </c>
      <c r="G6" s="42">
        <v>9073.4</v>
      </c>
      <c r="H6" s="10">
        <f>G6/E6*100</f>
        <v>3.089448057475569</v>
      </c>
      <c r="I6" s="12">
        <f>G6/F6*100</f>
        <v>16.826274015280767</v>
      </c>
      <c r="J6" s="9">
        <v>9073.4</v>
      </c>
      <c r="K6" s="10">
        <v>7195.9</v>
      </c>
      <c r="L6" s="13">
        <f>G6-C6</f>
        <v>1215.7999999999993</v>
      </c>
      <c r="M6" s="13"/>
    </row>
    <row r="7" spans="1:13" ht="20.25">
      <c r="A7" s="4" t="s">
        <v>72</v>
      </c>
      <c r="B7" s="9">
        <v>280793</v>
      </c>
      <c r="C7" s="9">
        <v>7605.8</v>
      </c>
      <c r="D7" s="28">
        <f>C7/B7*100</f>
        <v>2.708685757835844</v>
      </c>
      <c r="E7" s="9">
        <v>293690</v>
      </c>
      <c r="F7" s="53">
        <v>53924</v>
      </c>
      <c r="G7" s="42">
        <v>9046.5</v>
      </c>
      <c r="H7" s="10">
        <f>G7/E7*100</f>
        <v>3.0802887398277097</v>
      </c>
      <c r="I7" s="12">
        <f>G7/F7*100</f>
        <v>16.776388991914544</v>
      </c>
      <c r="J7" s="9">
        <v>9046.5</v>
      </c>
      <c r="K7" s="10">
        <v>7180.2</v>
      </c>
      <c r="L7" s="13">
        <f>G7-C7</f>
        <v>1440.6999999999998</v>
      </c>
      <c r="M7" s="13"/>
    </row>
    <row r="8" spans="1:13" ht="20.25">
      <c r="A8" s="4" t="s">
        <v>11</v>
      </c>
      <c r="B8" s="23">
        <v>467776.17</v>
      </c>
      <c r="C8" s="23">
        <v>22179.4</v>
      </c>
      <c r="D8" s="29">
        <f>C8/B8*100</f>
        <v>4.741455726571108</v>
      </c>
      <c r="E8" s="23">
        <f>E9+E10+E11+E12+E13+E14+E15+E16+E17+E18+E19+E20+E21+E22+E23+E24+E25+E26+E27+E28+E29+E32+E33+E34+E35+E36+E37+E38+E39+E40+E41+E42+E43+E44+E45+E46+E49+E50+E51+E52+E53+E54+E55+E56+E57+E58+E60+E66+E59+E30+E72+E61+E62+E63+E48+E47+E64+E67+E68+E65+E73+E70+E31</f>
        <v>487744.08000000013</v>
      </c>
      <c r="F8" s="23">
        <f>F9+F10+F11+F12+F13+F14+F15+F16+F17+F18+F19+F20+F21+F22+F23+F24+F25+F26+F27+F28+F29+F32+F33+F34+F35+F36+F37+F38+F39+F40+F41+F42+F43+F44+F45+F46+F49+F50+F51+F52+F53+F54+F55+F56+F57+F58+F60+F66+F59+F30+F72+F61+F62+F63+F48+F47+F64+F67+F68+F65+F73+F70+F31</f>
        <v>115808.28000000001</v>
      </c>
      <c r="G8" s="23">
        <f>G9+G10+G11+G12+G13+G14+G15+G16+G17+G18+G19+G20+G21+G22+G23+G24+G25+G26+G27+G28+G29+G32+G33+G34+G35+G36+G37+G38+G39+G40+G41+G42+G43+G44+G45+G46+G49+G50+G51+G52+G53+G54+G55+G56+G57+G58+G60+G66+G59+L35+G30+G72+G61+G62+G63+G48+G47+G64+G67+G68+G65+G70+G73</f>
        <v>18954.98</v>
      </c>
      <c r="H8" s="10">
        <f aca="true" t="shared" si="0" ref="H8:H73">G8/E8*100</f>
        <v>3.8862552673114954</v>
      </c>
      <c r="I8" s="12">
        <f>G8/F8*100</f>
        <v>16.367551612026357</v>
      </c>
      <c r="J8" s="23">
        <f>J9+J10+J11+J12+J13+J14+J15+J16+J17+J18+J19+J20+J21+J22+J23+J24+J25+J26+J27+J28+J29+J32+J33+J34+J35+J36+J37+J38+J39+J40+J41+J42+J43+J44+J45+J46+J49+J50+J51+J52+J53+J54+J55+J56+J57+J58+J60+J66+J62+J30+J72+J63+J48+J67+J68+J47+J64+J73+J65</f>
        <v>18954.98</v>
      </c>
      <c r="K8" s="23">
        <f>K9+K10+K11+K12+K13+K14+K15+K16+K17+K18+K19+K20+K21+K22+K23+K24+K25+K26+K27+K28+K29+K32+K33+K34+K35+K36+K37+K38+K39+K40+K41+K42+K43+K44+K45+K46+K49+K50+K51+K52+K53+K54+K55+K56+K57+K58+K60+K66+K62+K30+K72+K63+K48+K67+K68+K47+K64+K73+K65</f>
        <v>18954.98</v>
      </c>
      <c r="L8" s="13"/>
      <c r="M8" s="11">
        <f>C8-G8</f>
        <v>3224.420000000002</v>
      </c>
    </row>
    <row r="9" spans="1:13" ht="20.25">
      <c r="A9" s="19" t="s">
        <v>12</v>
      </c>
      <c r="B9" s="20"/>
      <c r="C9" s="15"/>
      <c r="D9" s="5"/>
      <c r="E9" s="36">
        <v>27997.3</v>
      </c>
      <c r="F9" s="16">
        <v>7000</v>
      </c>
      <c r="G9" s="38">
        <v>1166.5</v>
      </c>
      <c r="H9" s="27">
        <f t="shared" si="0"/>
        <v>4.166473195629579</v>
      </c>
      <c r="I9" s="12">
        <f>G9/F9*100</f>
        <v>16.664285714285715</v>
      </c>
      <c r="J9" s="30">
        <v>1166.5</v>
      </c>
      <c r="K9" s="30">
        <v>1166.5</v>
      </c>
      <c r="L9" s="22"/>
      <c r="M9" s="25"/>
    </row>
    <row r="10" spans="1:13" ht="20.25">
      <c r="A10" s="18" t="s">
        <v>13</v>
      </c>
      <c r="B10" s="20"/>
      <c r="C10" s="15"/>
      <c r="D10" s="5"/>
      <c r="E10" s="37">
        <v>25297.7</v>
      </c>
      <c r="F10" s="17">
        <v>7589.3</v>
      </c>
      <c r="G10" s="38">
        <v>1264.8</v>
      </c>
      <c r="H10" s="27">
        <f t="shared" si="0"/>
        <v>4.999664001075196</v>
      </c>
      <c r="I10" s="12">
        <f>G10/F10*100</f>
        <v>16.665568629517875</v>
      </c>
      <c r="J10" s="30">
        <v>1264.8</v>
      </c>
      <c r="K10" s="30">
        <v>1264.8</v>
      </c>
      <c r="L10" s="22"/>
      <c r="M10" s="25"/>
    </row>
    <row r="11" spans="1:13" ht="40.5">
      <c r="A11" s="18" t="s">
        <v>14</v>
      </c>
      <c r="B11" s="20"/>
      <c r="C11" s="15"/>
      <c r="D11" s="5"/>
      <c r="E11" s="17">
        <v>132484.8</v>
      </c>
      <c r="F11" s="17">
        <v>39745.4</v>
      </c>
      <c r="G11" s="38">
        <v>6624.2</v>
      </c>
      <c r="H11" s="27">
        <f t="shared" si="0"/>
        <v>4.9999698078572035</v>
      </c>
      <c r="I11" s="12">
        <f aca="true" t="shared" si="1" ref="I11:I73">G11/F11*100</f>
        <v>16.666582799518935</v>
      </c>
      <c r="J11" s="30">
        <v>6624.2</v>
      </c>
      <c r="K11" s="30">
        <v>6624.2</v>
      </c>
      <c r="L11" s="22"/>
      <c r="M11" s="25"/>
    </row>
    <row r="12" spans="1:13" s="35" customFormat="1" ht="20.25">
      <c r="A12" s="18" t="s">
        <v>15</v>
      </c>
      <c r="B12" s="39"/>
      <c r="C12" s="15"/>
      <c r="D12" s="5"/>
      <c r="E12" s="17">
        <v>671.7</v>
      </c>
      <c r="F12" s="17">
        <v>201.5</v>
      </c>
      <c r="G12" s="38">
        <v>33.7</v>
      </c>
      <c r="H12" s="40">
        <f t="shared" si="0"/>
        <v>5.017120738424892</v>
      </c>
      <c r="I12" s="12">
        <f t="shared" si="1"/>
        <v>16.72456575682382</v>
      </c>
      <c r="J12" s="24">
        <v>33.7</v>
      </c>
      <c r="K12" s="24">
        <v>33.7</v>
      </c>
      <c r="L12" s="22"/>
      <c r="M12" s="25"/>
    </row>
    <row r="13" spans="1:13" s="35" customFormat="1" ht="40.5">
      <c r="A13" s="18" t="s">
        <v>16</v>
      </c>
      <c r="B13" s="39"/>
      <c r="C13" s="15"/>
      <c r="D13" s="5"/>
      <c r="E13" s="17">
        <v>209666.4</v>
      </c>
      <c r="F13" s="17">
        <v>41933.3</v>
      </c>
      <c r="G13" s="38">
        <v>6988.9</v>
      </c>
      <c r="H13" s="40">
        <f t="shared" si="0"/>
        <v>3.3333428722961806</v>
      </c>
      <c r="I13" s="12">
        <f t="shared" si="1"/>
        <v>16.666706412326242</v>
      </c>
      <c r="J13" s="24">
        <v>6988.9</v>
      </c>
      <c r="K13" s="24">
        <v>6988.9</v>
      </c>
      <c r="L13" s="22"/>
      <c r="M13" s="25"/>
    </row>
    <row r="14" spans="1:13" ht="20.25">
      <c r="A14" s="18" t="s">
        <v>17</v>
      </c>
      <c r="B14" s="20"/>
      <c r="C14" s="15"/>
      <c r="D14" s="5"/>
      <c r="E14" s="17">
        <v>77843.2</v>
      </c>
      <c r="F14" s="17">
        <v>15568.6</v>
      </c>
      <c r="G14" s="38">
        <v>2594.8</v>
      </c>
      <c r="H14" s="27">
        <f t="shared" si="0"/>
        <v>3.3333675902326734</v>
      </c>
      <c r="I14" s="12">
        <f t="shared" si="1"/>
        <v>16.666880772837636</v>
      </c>
      <c r="J14" s="30">
        <v>2594.8</v>
      </c>
      <c r="K14" s="30">
        <v>2594.8</v>
      </c>
      <c r="L14" s="22"/>
      <c r="M14" s="25"/>
    </row>
    <row r="15" spans="1:13" ht="20.25">
      <c r="A15" s="18" t="s">
        <v>18</v>
      </c>
      <c r="B15" s="20"/>
      <c r="C15" s="15"/>
      <c r="D15" s="5"/>
      <c r="E15" s="17">
        <v>837</v>
      </c>
      <c r="F15" s="17">
        <v>837</v>
      </c>
      <c r="G15" s="38"/>
      <c r="H15" s="27">
        <f t="shared" si="0"/>
        <v>0</v>
      </c>
      <c r="I15" s="12">
        <f t="shared" si="1"/>
        <v>0</v>
      </c>
      <c r="J15" s="30"/>
      <c r="K15" s="30"/>
      <c r="L15" s="22"/>
      <c r="M15" s="25"/>
    </row>
    <row r="16" spans="1:13" s="35" customFormat="1" ht="20.25">
      <c r="A16" s="18" t="s">
        <v>19</v>
      </c>
      <c r="B16" s="39"/>
      <c r="C16" s="15"/>
      <c r="D16" s="5"/>
      <c r="E16" s="17">
        <v>527.7</v>
      </c>
      <c r="F16" s="17">
        <v>105.5</v>
      </c>
      <c r="G16" s="38">
        <v>17.6</v>
      </c>
      <c r="H16" s="40">
        <f t="shared" si="0"/>
        <v>3.3352283494409702</v>
      </c>
      <c r="I16" s="12">
        <f t="shared" si="1"/>
        <v>16.682464454976305</v>
      </c>
      <c r="J16" s="24">
        <v>17.6</v>
      </c>
      <c r="K16" s="24">
        <v>17.6</v>
      </c>
      <c r="L16" s="22"/>
      <c r="M16" s="25"/>
    </row>
    <row r="17" spans="1:13" ht="20.25">
      <c r="A17" s="18" t="s">
        <v>20</v>
      </c>
      <c r="B17" s="20"/>
      <c r="C17" s="15"/>
      <c r="D17" s="5"/>
      <c r="E17" s="17">
        <v>254</v>
      </c>
      <c r="F17" s="17">
        <v>50.8</v>
      </c>
      <c r="G17" s="38">
        <v>8.5</v>
      </c>
      <c r="H17" s="27">
        <f t="shared" si="0"/>
        <v>3.346456692913386</v>
      </c>
      <c r="I17" s="12">
        <f t="shared" si="1"/>
        <v>16.73228346456693</v>
      </c>
      <c r="J17" s="30">
        <v>8.5</v>
      </c>
      <c r="K17" s="30">
        <v>8.5</v>
      </c>
      <c r="L17" s="22"/>
      <c r="M17" s="25"/>
    </row>
    <row r="18" spans="1:13" s="52" customFormat="1" ht="20.25">
      <c r="A18" s="45" t="s">
        <v>21</v>
      </c>
      <c r="B18" s="46"/>
      <c r="C18" s="47"/>
      <c r="D18" s="43"/>
      <c r="E18" s="37">
        <v>265.9</v>
      </c>
      <c r="F18" s="37">
        <v>66.5</v>
      </c>
      <c r="G18" s="38"/>
      <c r="H18" s="48">
        <f t="shared" si="0"/>
        <v>0</v>
      </c>
      <c r="I18" s="49">
        <f t="shared" si="1"/>
        <v>0</v>
      </c>
      <c r="J18" s="50"/>
      <c r="K18" s="50"/>
      <c r="L18" s="51"/>
      <c r="M18" s="25"/>
    </row>
    <row r="19" spans="1:13" ht="23.25" customHeight="1">
      <c r="A19" s="18" t="s">
        <v>22</v>
      </c>
      <c r="B19" s="20"/>
      <c r="C19" s="15"/>
      <c r="D19" s="5"/>
      <c r="E19" s="17">
        <v>492.9</v>
      </c>
      <c r="F19" s="17">
        <v>123.2</v>
      </c>
      <c r="G19" s="38">
        <v>20.5</v>
      </c>
      <c r="H19" s="27">
        <f t="shared" si="0"/>
        <v>4.159058632582674</v>
      </c>
      <c r="I19" s="12">
        <f t="shared" si="1"/>
        <v>16.63961038961039</v>
      </c>
      <c r="J19" s="30">
        <v>20.5</v>
      </c>
      <c r="K19" s="30">
        <v>20.5</v>
      </c>
      <c r="L19" s="22"/>
      <c r="M19" s="25"/>
    </row>
    <row r="20" spans="1:13" s="35" customFormat="1" ht="23.25" customHeight="1">
      <c r="A20" s="18" t="s">
        <v>23</v>
      </c>
      <c r="B20" s="39"/>
      <c r="C20" s="15"/>
      <c r="D20" s="5"/>
      <c r="E20" s="17">
        <v>265.9</v>
      </c>
      <c r="F20" s="17">
        <v>66.5</v>
      </c>
      <c r="G20" s="38">
        <v>11.1</v>
      </c>
      <c r="H20" s="40">
        <f t="shared" si="0"/>
        <v>4.174501692365551</v>
      </c>
      <c r="I20" s="12">
        <f t="shared" si="1"/>
        <v>16.691729323308273</v>
      </c>
      <c r="J20" s="24">
        <v>11.1</v>
      </c>
      <c r="K20" s="24">
        <v>11.1</v>
      </c>
      <c r="L20" s="22"/>
      <c r="M20" s="25"/>
    </row>
    <row r="21" spans="1:13" ht="23.25" customHeight="1">
      <c r="A21" s="18" t="s">
        <v>24</v>
      </c>
      <c r="B21" s="20"/>
      <c r="C21" s="15"/>
      <c r="D21" s="5"/>
      <c r="E21" s="17">
        <v>1658</v>
      </c>
      <c r="F21" s="17">
        <v>331.6</v>
      </c>
      <c r="G21" s="38"/>
      <c r="H21" s="27">
        <f t="shared" si="0"/>
        <v>0</v>
      </c>
      <c r="I21" s="12">
        <f t="shared" si="1"/>
        <v>0</v>
      </c>
      <c r="J21" s="33"/>
      <c r="K21" s="33"/>
      <c r="L21" s="22"/>
      <c r="M21" s="25"/>
    </row>
    <row r="22" spans="1:13" ht="23.25" customHeight="1">
      <c r="A22" s="18" t="s">
        <v>25</v>
      </c>
      <c r="B22" s="20"/>
      <c r="C22" s="15"/>
      <c r="D22" s="5"/>
      <c r="E22" s="17">
        <v>4598.7</v>
      </c>
      <c r="F22" s="17">
        <v>1174.7</v>
      </c>
      <c r="G22" s="38">
        <v>191.6</v>
      </c>
      <c r="H22" s="27">
        <f t="shared" si="0"/>
        <v>4.166394850718682</v>
      </c>
      <c r="I22" s="12">
        <f t="shared" si="1"/>
        <v>16.310547373797565</v>
      </c>
      <c r="J22" s="33">
        <v>191.6</v>
      </c>
      <c r="K22" s="33">
        <v>191.6</v>
      </c>
      <c r="L22" s="22"/>
      <c r="M22" s="25"/>
    </row>
    <row r="23" spans="1:13" s="35" customFormat="1" ht="23.25" customHeight="1">
      <c r="A23" s="18" t="s">
        <v>26</v>
      </c>
      <c r="B23" s="39"/>
      <c r="C23" s="15"/>
      <c r="D23" s="5"/>
      <c r="E23" s="17">
        <v>744.8</v>
      </c>
      <c r="F23" s="17">
        <v>186.2</v>
      </c>
      <c r="G23" s="38">
        <v>31</v>
      </c>
      <c r="H23" s="40">
        <f t="shared" si="0"/>
        <v>4.162191192266381</v>
      </c>
      <c r="I23" s="12">
        <f t="shared" si="1"/>
        <v>16.648764769065522</v>
      </c>
      <c r="J23" s="24">
        <v>31</v>
      </c>
      <c r="K23" s="24">
        <v>31</v>
      </c>
      <c r="L23" s="22"/>
      <c r="M23" s="25"/>
    </row>
    <row r="24" spans="1:13" ht="23.25" customHeight="1">
      <c r="A24" s="18" t="s">
        <v>27</v>
      </c>
      <c r="B24" s="20"/>
      <c r="C24" s="15"/>
      <c r="D24" s="5"/>
      <c r="E24" s="17">
        <v>42.9</v>
      </c>
      <c r="F24" s="17">
        <v>8.6</v>
      </c>
      <c r="G24" s="38">
        <v>1.4</v>
      </c>
      <c r="H24" s="27">
        <f t="shared" si="0"/>
        <v>3.263403263403263</v>
      </c>
      <c r="I24" s="12">
        <f t="shared" si="1"/>
        <v>16.279069767441857</v>
      </c>
      <c r="J24" s="30">
        <v>1.4</v>
      </c>
      <c r="K24" s="30">
        <v>1.4</v>
      </c>
      <c r="L24" s="22"/>
      <c r="M24" s="25"/>
    </row>
    <row r="25" spans="1:13" ht="23.25" customHeight="1">
      <c r="A25" s="18" t="s">
        <v>28</v>
      </c>
      <c r="B25" s="20"/>
      <c r="C25" s="15"/>
      <c r="D25" s="5"/>
      <c r="E25" s="17">
        <v>0.38</v>
      </c>
      <c r="F25" s="17">
        <v>0.38</v>
      </c>
      <c r="G25" s="38">
        <v>0.38</v>
      </c>
      <c r="H25" s="27">
        <f t="shared" si="0"/>
        <v>100</v>
      </c>
      <c r="I25" s="12">
        <f t="shared" si="1"/>
        <v>100</v>
      </c>
      <c r="J25" s="30">
        <v>0.38</v>
      </c>
      <c r="K25" s="30">
        <v>0.38</v>
      </c>
      <c r="L25" s="22"/>
      <c r="M25" s="25"/>
    </row>
    <row r="26" spans="1:13" ht="23.25" customHeight="1">
      <c r="A26" s="18" t="s">
        <v>56</v>
      </c>
      <c r="B26" s="20"/>
      <c r="C26" s="15"/>
      <c r="D26" s="5"/>
      <c r="E26" s="17">
        <v>1.9</v>
      </c>
      <c r="F26" s="17">
        <v>0.5</v>
      </c>
      <c r="G26" s="38"/>
      <c r="H26" s="27">
        <f t="shared" si="0"/>
        <v>0</v>
      </c>
      <c r="I26" s="12">
        <f t="shared" si="1"/>
        <v>0</v>
      </c>
      <c r="J26" s="21"/>
      <c r="K26" s="21"/>
      <c r="L26" s="22"/>
      <c r="M26" s="25"/>
    </row>
    <row r="27" spans="1:13" ht="23.25" customHeight="1">
      <c r="A27" s="18" t="s">
        <v>29</v>
      </c>
      <c r="B27" s="20"/>
      <c r="C27" s="15"/>
      <c r="D27" s="5"/>
      <c r="E27" s="17">
        <v>3928.2</v>
      </c>
      <c r="F27" s="17">
        <v>785.6</v>
      </c>
      <c r="G27" s="38"/>
      <c r="H27" s="27">
        <f t="shared" si="0"/>
        <v>0</v>
      </c>
      <c r="I27" s="12">
        <f t="shared" si="1"/>
        <v>0</v>
      </c>
      <c r="J27" s="21"/>
      <c r="K27" s="21"/>
      <c r="L27" s="22"/>
      <c r="M27" s="25"/>
    </row>
    <row r="28" spans="1:13" ht="23.25" customHeight="1">
      <c r="A28" s="18" t="s">
        <v>30</v>
      </c>
      <c r="B28" s="20"/>
      <c r="C28" s="15"/>
      <c r="D28" s="5"/>
      <c r="E28" s="17">
        <v>17</v>
      </c>
      <c r="F28" s="17">
        <v>3.4</v>
      </c>
      <c r="G28" s="38"/>
      <c r="H28" s="27">
        <f t="shared" si="0"/>
        <v>0</v>
      </c>
      <c r="I28" s="12">
        <f t="shared" si="1"/>
        <v>0</v>
      </c>
      <c r="J28" s="21"/>
      <c r="K28" s="21"/>
      <c r="L28" s="22"/>
      <c r="M28" s="25"/>
    </row>
    <row r="29" spans="1:13" ht="23.25" customHeight="1" hidden="1">
      <c r="A29" s="18" t="s">
        <v>31</v>
      </c>
      <c r="B29" s="20"/>
      <c r="C29" s="15"/>
      <c r="D29" s="5"/>
      <c r="E29" s="17"/>
      <c r="F29" s="17"/>
      <c r="G29" s="38"/>
      <c r="H29" s="27" t="e">
        <f t="shared" si="0"/>
        <v>#DIV/0!</v>
      </c>
      <c r="I29" s="12" t="e">
        <f t="shared" si="1"/>
        <v>#DIV/0!</v>
      </c>
      <c r="J29" s="21"/>
      <c r="K29" s="21"/>
      <c r="L29" s="22"/>
      <c r="M29" s="25"/>
    </row>
    <row r="30" spans="1:13" ht="23.25" customHeight="1">
      <c r="A30" s="18" t="s">
        <v>60</v>
      </c>
      <c r="B30" s="20"/>
      <c r="C30" s="15"/>
      <c r="D30" s="5"/>
      <c r="E30" s="17">
        <v>3.1</v>
      </c>
      <c r="F30" s="17">
        <v>0.8</v>
      </c>
      <c r="G30" s="38"/>
      <c r="H30" s="27">
        <f t="shared" si="0"/>
        <v>0</v>
      </c>
      <c r="I30" s="12">
        <f t="shared" si="1"/>
        <v>0</v>
      </c>
      <c r="J30" s="21"/>
      <c r="K30" s="21"/>
      <c r="L30" s="22"/>
      <c r="M30" s="25"/>
    </row>
    <row r="31" spans="1:13" ht="23.25" customHeight="1">
      <c r="A31" s="18" t="s">
        <v>85</v>
      </c>
      <c r="B31" s="20"/>
      <c r="C31" s="15"/>
      <c r="D31" s="5"/>
      <c r="E31" s="17">
        <v>144.6</v>
      </c>
      <c r="F31" s="17">
        <v>28.9</v>
      </c>
      <c r="G31" s="38"/>
      <c r="H31" s="27">
        <f t="shared" si="0"/>
        <v>0</v>
      </c>
      <c r="I31" s="12">
        <f t="shared" si="1"/>
        <v>0</v>
      </c>
      <c r="J31" s="21"/>
      <c r="K31" s="21"/>
      <c r="L31" s="22"/>
      <c r="M31" s="25"/>
    </row>
    <row r="32" spans="1:13" ht="24" customHeight="1" hidden="1">
      <c r="A32" s="26" t="s">
        <v>32</v>
      </c>
      <c r="B32" s="20"/>
      <c r="C32" s="15"/>
      <c r="D32" s="5"/>
      <c r="E32" s="17"/>
      <c r="F32" s="17"/>
      <c r="G32" s="38"/>
      <c r="H32" s="27" t="e">
        <f t="shared" si="0"/>
        <v>#DIV/0!</v>
      </c>
      <c r="I32" s="12" t="e">
        <f t="shared" si="1"/>
        <v>#DIV/0!</v>
      </c>
      <c r="J32" s="21"/>
      <c r="K32" s="21"/>
      <c r="L32" s="22"/>
      <c r="M32" s="25"/>
    </row>
    <row r="33" spans="1:13" ht="20.25" hidden="1">
      <c r="A33" s="26" t="s">
        <v>33</v>
      </c>
      <c r="B33" s="20"/>
      <c r="C33" s="15"/>
      <c r="D33" s="5"/>
      <c r="E33" s="17"/>
      <c r="F33" s="17"/>
      <c r="G33" s="38"/>
      <c r="H33" s="27" t="e">
        <f t="shared" si="0"/>
        <v>#DIV/0!</v>
      </c>
      <c r="I33" s="12" t="e">
        <f t="shared" si="1"/>
        <v>#DIV/0!</v>
      </c>
      <c r="J33" s="21"/>
      <c r="K33" s="21"/>
      <c r="L33" s="22"/>
      <c r="M33" s="25"/>
    </row>
    <row r="34" spans="1:13" ht="20.25" hidden="1">
      <c r="A34" s="26" t="s">
        <v>34</v>
      </c>
      <c r="B34" s="20"/>
      <c r="C34" s="15"/>
      <c r="D34" s="5"/>
      <c r="E34" s="17"/>
      <c r="F34" s="17"/>
      <c r="G34" s="38"/>
      <c r="H34" s="27" t="e">
        <f t="shared" si="0"/>
        <v>#DIV/0!</v>
      </c>
      <c r="I34" s="12" t="e">
        <f t="shared" si="1"/>
        <v>#DIV/0!</v>
      </c>
      <c r="J34" s="21"/>
      <c r="K34" s="21"/>
      <c r="L34" s="22"/>
      <c r="M34" s="25"/>
    </row>
    <row r="35" spans="1:13" ht="20.25" hidden="1">
      <c r="A35" s="26" t="s">
        <v>35</v>
      </c>
      <c r="B35" s="20"/>
      <c r="C35" s="15"/>
      <c r="D35" s="5"/>
      <c r="E35" s="17"/>
      <c r="F35" s="17"/>
      <c r="G35" s="38"/>
      <c r="H35" s="27" t="e">
        <f t="shared" si="0"/>
        <v>#DIV/0!</v>
      </c>
      <c r="I35" s="12" t="e">
        <f t="shared" si="1"/>
        <v>#DIV/0!</v>
      </c>
      <c r="J35" s="21"/>
      <c r="K35" s="21"/>
      <c r="L35" s="22"/>
      <c r="M35" s="25"/>
    </row>
    <row r="36" spans="1:13" ht="20.25" hidden="1">
      <c r="A36" s="26" t="s">
        <v>36</v>
      </c>
      <c r="B36" s="20"/>
      <c r="C36" s="15"/>
      <c r="D36" s="5"/>
      <c r="E36" s="17"/>
      <c r="F36" s="17"/>
      <c r="G36" s="38"/>
      <c r="H36" s="27" t="e">
        <f t="shared" si="0"/>
        <v>#DIV/0!</v>
      </c>
      <c r="I36" s="12" t="e">
        <f t="shared" si="1"/>
        <v>#DIV/0!</v>
      </c>
      <c r="J36" s="24"/>
      <c r="K36" s="24"/>
      <c r="L36" s="22"/>
      <c r="M36" s="25"/>
    </row>
    <row r="37" spans="1:13" ht="20.25" hidden="1">
      <c r="A37" s="26" t="s">
        <v>37</v>
      </c>
      <c r="B37" s="20"/>
      <c r="C37" s="15"/>
      <c r="D37" s="5"/>
      <c r="E37" s="17"/>
      <c r="F37" s="17"/>
      <c r="G37" s="38"/>
      <c r="H37" s="27" t="e">
        <f t="shared" si="0"/>
        <v>#DIV/0!</v>
      </c>
      <c r="I37" s="12" t="e">
        <f t="shared" si="1"/>
        <v>#DIV/0!</v>
      </c>
      <c r="J37" s="21"/>
      <c r="K37" s="21"/>
      <c r="L37" s="22"/>
      <c r="M37" s="25"/>
    </row>
    <row r="38" spans="1:13" ht="20.25" hidden="1">
      <c r="A38" s="18" t="s">
        <v>38</v>
      </c>
      <c r="B38" s="20"/>
      <c r="C38" s="15"/>
      <c r="D38" s="5"/>
      <c r="E38" s="17"/>
      <c r="F38" s="17"/>
      <c r="G38" s="38"/>
      <c r="H38" s="27" t="e">
        <f t="shared" si="0"/>
        <v>#DIV/0!</v>
      </c>
      <c r="I38" s="12" t="e">
        <f t="shared" si="1"/>
        <v>#DIV/0!</v>
      </c>
      <c r="J38" s="21"/>
      <c r="K38" s="21"/>
      <c r="L38" s="22"/>
      <c r="M38" s="25"/>
    </row>
    <row r="39" spans="1:13" ht="40.5" hidden="1">
      <c r="A39" s="26" t="s">
        <v>39</v>
      </c>
      <c r="B39" s="20"/>
      <c r="C39" s="15"/>
      <c r="D39" s="5"/>
      <c r="E39" s="17"/>
      <c r="F39" s="17"/>
      <c r="G39" s="38"/>
      <c r="H39" s="27" t="e">
        <f t="shared" si="0"/>
        <v>#DIV/0!</v>
      </c>
      <c r="I39" s="12" t="e">
        <f t="shared" si="1"/>
        <v>#DIV/0!</v>
      </c>
      <c r="J39" s="21"/>
      <c r="K39" s="21"/>
      <c r="L39" s="22"/>
      <c r="M39" s="25"/>
    </row>
    <row r="40" spans="1:13" ht="20.25" hidden="1">
      <c r="A40" s="26" t="s">
        <v>40</v>
      </c>
      <c r="B40" s="20"/>
      <c r="C40" s="15"/>
      <c r="D40" s="5"/>
      <c r="E40" s="17"/>
      <c r="F40" s="17"/>
      <c r="G40" s="38"/>
      <c r="H40" s="27" t="e">
        <f t="shared" si="0"/>
        <v>#DIV/0!</v>
      </c>
      <c r="I40" s="12" t="e">
        <f t="shared" si="1"/>
        <v>#DIV/0!</v>
      </c>
      <c r="J40" s="21"/>
      <c r="K40" s="21"/>
      <c r="L40" s="22"/>
      <c r="M40" s="25"/>
    </row>
    <row r="41" spans="1:13" ht="20.25" hidden="1">
      <c r="A41" s="26" t="s">
        <v>64</v>
      </c>
      <c r="B41" s="20"/>
      <c r="C41" s="15"/>
      <c r="D41" s="5"/>
      <c r="E41" s="17"/>
      <c r="F41" s="17"/>
      <c r="G41" s="38"/>
      <c r="H41" s="27" t="e">
        <f t="shared" si="0"/>
        <v>#DIV/0!</v>
      </c>
      <c r="I41" s="12" t="e">
        <f t="shared" si="1"/>
        <v>#DIV/0!</v>
      </c>
      <c r="J41" s="21"/>
      <c r="K41" s="21"/>
      <c r="L41" s="22"/>
      <c r="M41" s="25"/>
    </row>
    <row r="42" spans="1:13" ht="20.25" hidden="1">
      <c r="A42" s="26" t="s">
        <v>58</v>
      </c>
      <c r="B42" s="20"/>
      <c r="C42" s="15"/>
      <c r="D42" s="5"/>
      <c r="E42" s="17"/>
      <c r="F42" s="17"/>
      <c r="G42" s="38"/>
      <c r="H42" s="27" t="e">
        <f t="shared" si="0"/>
        <v>#DIV/0!</v>
      </c>
      <c r="I42" s="12" t="e">
        <f t="shared" si="1"/>
        <v>#DIV/0!</v>
      </c>
      <c r="J42" s="21"/>
      <c r="K42" s="21"/>
      <c r="L42" s="22"/>
      <c r="M42" s="25"/>
    </row>
    <row r="43" spans="1:13" ht="20.25" hidden="1">
      <c r="A43" s="26" t="s">
        <v>31</v>
      </c>
      <c r="B43" s="20"/>
      <c r="C43" s="15"/>
      <c r="D43" s="5"/>
      <c r="E43" s="17"/>
      <c r="F43" s="17"/>
      <c r="G43" s="38"/>
      <c r="H43" s="27" t="e">
        <f t="shared" si="0"/>
        <v>#DIV/0!</v>
      </c>
      <c r="I43" s="12" t="e">
        <f t="shared" si="1"/>
        <v>#DIV/0!</v>
      </c>
      <c r="J43" s="21"/>
      <c r="K43" s="21"/>
      <c r="L43" s="22"/>
      <c r="M43" s="25"/>
    </row>
    <row r="44" spans="1:13" ht="20.25" hidden="1">
      <c r="A44" s="26" t="s">
        <v>61</v>
      </c>
      <c r="B44" s="20"/>
      <c r="C44" s="15"/>
      <c r="D44" s="5"/>
      <c r="E44" s="17"/>
      <c r="F44" s="17"/>
      <c r="G44" s="38"/>
      <c r="H44" s="27" t="e">
        <f t="shared" si="0"/>
        <v>#DIV/0!</v>
      </c>
      <c r="I44" s="12" t="e">
        <f t="shared" si="1"/>
        <v>#DIV/0!</v>
      </c>
      <c r="J44" s="24"/>
      <c r="K44" s="24"/>
      <c r="L44" s="22"/>
      <c r="M44" s="25"/>
    </row>
    <row r="45" spans="1:13" ht="20.25" hidden="1">
      <c r="A45" s="26" t="s">
        <v>63</v>
      </c>
      <c r="B45" s="20"/>
      <c r="C45" s="15"/>
      <c r="D45" s="5"/>
      <c r="E45" s="17"/>
      <c r="F45" s="17"/>
      <c r="G45" s="38"/>
      <c r="H45" s="27" t="e">
        <f t="shared" si="0"/>
        <v>#DIV/0!</v>
      </c>
      <c r="I45" s="12" t="e">
        <f t="shared" si="1"/>
        <v>#DIV/0!</v>
      </c>
      <c r="J45" s="24"/>
      <c r="K45" s="24"/>
      <c r="L45" s="22"/>
      <c r="M45" s="25"/>
    </row>
    <row r="46" spans="1:13" ht="20.25" hidden="1">
      <c r="A46" s="26" t="s">
        <v>41</v>
      </c>
      <c r="B46" s="20"/>
      <c r="C46" s="15"/>
      <c r="D46" s="5"/>
      <c r="E46" s="17"/>
      <c r="F46" s="17"/>
      <c r="G46" s="38"/>
      <c r="H46" s="27" t="e">
        <f t="shared" si="0"/>
        <v>#DIV/0!</v>
      </c>
      <c r="I46" s="12" t="e">
        <f t="shared" si="1"/>
        <v>#DIV/0!</v>
      </c>
      <c r="J46" s="21"/>
      <c r="K46" s="21"/>
      <c r="L46" s="22"/>
      <c r="M46" s="25"/>
    </row>
    <row r="47" spans="1:13" ht="20.25" hidden="1">
      <c r="A47" s="26"/>
      <c r="B47" s="20"/>
      <c r="C47" s="15"/>
      <c r="D47" s="5"/>
      <c r="E47" s="17"/>
      <c r="F47" s="17"/>
      <c r="G47" s="38"/>
      <c r="H47" s="27" t="e">
        <f t="shared" si="0"/>
        <v>#DIV/0!</v>
      </c>
      <c r="I47" s="12" t="e">
        <f t="shared" si="1"/>
        <v>#DIV/0!</v>
      </c>
      <c r="J47" s="21"/>
      <c r="K47" s="21"/>
      <c r="L47" s="22"/>
      <c r="M47" s="25"/>
    </row>
    <row r="48" spans="1:13" ht="20.25" hidden="1">
      <c r="A48" s="26" t="s">
        <v>65</v>
      </c>
      <c r="B48" s="20"/>
      <c r="C48" s="15"/>
      <c r="D48" s="5"/>
      <c r="E48" s="17"/>
      <c r="F48" s="17"/>
      <c r="G48" s="38"/>
      <c r="H48" s="27" t="e">
        <f t="shared" si="0"/>
        <v>#DIV/0!</v>
      </c>
      <c r="I48" s="12" t="e">
        <f t="shared" si="1"/>
        <v>#DIV/0!</v>
      </c>
      <c r="J48" s="21"/>
      <c r="K48" s="21"/>
      <c r="L48" s="22"/>
      <c r="M48" s="25"/>
    </row>
    <row r="49" spans="1:13" ht="20.25" hidden="1">
      <c r="A49" s="26" t="s">
        <v>42</v>
      </c>
      <c r="B49" s="20"/>
      <c r="C49" s="15"/>
      <c r="D49" s="5"/>
      <c r="E49" s="17"/>
      <c r="F49" s="17"/>
      <c r="G49" s="38"/>
      <c r="H49" s="27" t="e">
        <f t="shared" si="0"/>
        <v>#DIV/0!</v>
      </c>
      <c r="I49" s="12" t="e">
        <f t="shared" si="1"/>
        <v>#DIV/0!</v>
      </c>
      <c r="J49" s="24"/>
      <c r="K49" s="24"/>
      <c r="L49" s="22"/>
      <c r="M49" s="25"/>
    </row>
    <row r="50" spans="1:13" ht="40.5" hidden="1">
      <c r="A50" s="26" t="s">
        <v>43</v>
      </c>
      <c r="B50" s="20"/>
      <c r="C50" s="15"/>
      <c r="D50" s="5"/>
      <c r="E50" s="17"/>
      <c r="F50" s="17"/>
      <c r="G50" s="38"/>
      <c r="H50" s="27" t="e">
        <f t="shared" si="0"/>
        <v>#DIV/0!</v>
      </c>
      <c r="I50" s="12" t="e">
        <f t="shared" si="1"/>
        <v>#DIV/0!</v>
      </c>
      <c r="J50" s="21"/>
      <c r="K50" s="21"/>
      <c r="L50" s="22"/>
      <c r="M50" s="25"/>
    </row>
    <row r="51" spans="1:13" ht="40.5" hidden="1">
      <c r="A51" s="26" t="s">
        <v>44</v>
      </c>
      <c r="B51" s="20"/>
      <c r="C51" s="15"/>
      <c r="D51" s="5"/>
      <c r="E51" s="17"/>
      <c r="F51" s="17"/>
      <c r="G51" s="38"/>
      <c r="H51" s="27" t="e">
        <f t="shared" si="0"/>
        <v>#DIV/0!</v>
      </c>
      <c r="I51" s="12" t="e">
        <f t="shared" si="1"/>
        <v>#DIV/0!</v>
      </c>
      <c r="J51" s="21"/>
      <c r="K51" s="21"/>
      <c r="L51" s="22"/>
      <c r="M51" s="25"/>
    </row>
    <row r="52" spans="1:13" ht="40.5" hidden="1">
      <c r="A52" s="26" t="s">
        <v>45</v>
      </c>
      <c r="B52" s="20"/>
      <c r="C52" s="15"/>
      <c r="D52" s="5"/>
      <c r="E52" s="17"/>
      <c r="F52" s="17"/>
      <c r="G52" s="38"/>
      <c r="H52" s="27" t="e">
        <f t="shared" si="0"/>
        <v>#DIV/0!</v>
      </c>
      <c r="I52" s="12" t="e">
        <f t="shared" si="1"/>
        <v>#DIV/0!</v>
      </c>
      <c r="J52" s="21"/>
      <c r="K52" s="21"/>
      <c r="L52" s="22"/>
      <c r="M52" s="25"/>
    </row>
    <row r="53" spans="1:13" ht="20.25" hidden="1">
      <c r="A53" s="26" t="s">
        <v>46</v>
      </c>
      <c r="B53" s="20"/>
      <c r="C53" s="15"/>
      <c r="D53" s="5"/>
      <c r="E53" s="17"/>
      <c r="F53" s="17"/>
      <c r="G53" s="38"/>
      <c r="H53" s="27" t="e">
        <f t="shared" si="0"/>
        <v>#DIV/0!</v>
      </c>
      <c r="I53" s="12" t="e">
        <f t="shared" si="1"/>
        <v>#DIV/0!</v>
      </c>
      <c r="J53" s="21"/>
      <c r="K53" s="21"/>
      <c r="L53" s="22"/>
      <c r="M53" s="25"/>
    </row>
    <row r="54" spans="1:13" ht="20.25" hidden="1">
      <c r="A54" s="26" t="s">
        <v>47</v>
      </c>
      <c r="B54" s="20"/>
      <c r="C54" s="15"/>
      <c r="D54" s="5"/>
      <c r="E54" s="17"/>
      <c r="F54" s="17"/>
      <c r="G54" s="38"/>
      <c r="H54" s="27" t="e">
        <f t="shared" si="0"/>
        <v>#DIV/0!</v>
      </c>
      <c r="I54" s="12" t="e">
        <f t="shared" si="1"/>
        <v>#DIV/0!</v>
      </c>
      <c r="J54" s="21"/>
      <c r="K54" s="21"/>
      <c r="L54" s="22"/>
      <c r="M54" s="25"/>
    </row>
    <row r="55" spans="1:13" ht="20.25" hidden="1">
      <c r="A55" s="26" t="s">
        <v>48</v>
      </c>
      <c r="B55" s="20"/>
      <c r="C55" s="15"/>
      <c r="D55" s="5"/>
      <c r="E55" s="17"/>
      <c r="F55" s="17"/>
      <c r="G55" s="38"/>
      <c r="H55" s="27" t="e">
        <f t="shared" si="0"/>
        <v>#DIV/0!</v>
      </c>
      <c r="I55" s="12" t="e">
        <f t="shared" si="1"/>
        <v>#DIV/0!</v>
      </c>
      <c r="J55" s="21"/>
      <c r="K55" s="21"/>
      <c r="L55" s="22"/>
      <c r="M55" s="25"/>
    </row>
    <row r="56" spans="1:13" ht="20.25" hidden="1">
      <c r="A56" s="26" t="s">
        <v>49</v>
      </c>
      <c r="B56" s="20"/>
      <c r="C56" s="15"/>
      <c r="D56" s="5"/>
      <c r="E56" s="17"/>
      <c r="F56" s="17"/>
      <c r="G56" s="38"/>
      <c r="H56" s="27" t="e">
        <f t="shared" si="0"/>
        <v>#DIV/0!</v>
      </c>
      <c r="I56" s="12" t="e">
        <f t="shared" si="1"/>
        <v>#DIV/0!</v>
      </c>
      <c r="J56" s="21"/>
      <c r="K56" s="21"/>
      <c r="L56" s="22"/>
      <c r="M56" s="25"/>
    </row>
    <row r="57" spans="1:13" ht="20.25" hidden="1">
      <c r="A57" s="26" t="s">
        <v>50</v>
      </c>
      <c r="B57" s="20"/>
      <c r="C57" s="15"/>
      <c r="D57" s="5"/>
      <c r="E57" s="17"/>
      <c r="F57" s="17"/>
      <c r="G57" s="38"/>
      <c r="H57" s="27" t="e">
        <f t="shared" si="0"/>
        <v>#DIV/0!</v>
      </c>
      <c r="I57" s="12" t="e">
        <f t="shared" si="1"/>
        <v>#DIV/0!</v>
      </c>
      <c r="J57" s="21"/>
      <c r="K57" s="21"/>
      <c r="L57" s="22"/>
      <c r="M57" s="25"/>
    </row>
    <row r="58" spans="1:13" ht="20.25" hidden="1">
      <c r="A58" s="26" t="s">
        <v>59</v>
      </c>
      <c r="B58" s="20"/>
      <c r="C58" s="15"/>
      <c r="D58" s="5"/>
      <c r="E58" s="17"/>
      <c r="F58" s="17"/>
      <c r="G58" s="38"/>
      <c r="H58" s="27" t="e">
        <f t="shared" si="0"/>
        <v>#DIV/0!</v>
      </c>
      <c r="I58" s="12" t="e">
        <f t="shared" si="1"/>
        <v>#DIV/0!</v>
      </c>
      <c r="J58" s="21"/>
      <c r="K58" s="21"/>
      <c r="L58" s="22"/>
      <c r="M58" s="25"/>
    </row>
    <row r="59" spans="1:13" ht="20.25" hidden="1">
      <c r="A59" s="26" t="s">
        <v>57</v>
      </c>
      <c r="B59" s="20"/>
      <c r="C59" s="15"/>
      <c r="D59" s="5"/>
      <c r="E59" s="17"/>
      <c r="F59" s="17"/>
      <c r="G59" s="38"/>
      <c r="H59" s="27" t="e">
        <f t="shared" si="0"/>
        <v>#DIV/0!</v>
      </c>
      <c r="I59" s="12" t="e">
        <f t="shared" si="1"/>
        <v>#DIV/0!</v>
      </c>
      <c r="J59" s="21"/>
      <c r="K59" s="21"/>
      <c r="L59" s="22"/>
      <c r="M59" s="25"/>
    </row>
    <row r="60" spans="1:13" ht="20.25" hidden="1">
      <c r="A60" s="26" t="s">
        <v>70</v>
      </c>
      <c r="B60" s="20"/>
      <c r="C60" s="15"/>
      <c r="D60" s="5"/>
      <c r="E60" s="17"/>
      <c r="F60" s="17"/>
      <c r="G60" s="38"/>
      <c r="H60" s="27" t="e">
        <f t="shared" si="0"/>
        <v>#DIV/0!</v>
      </c>
      <c r="I60" s="12" t="e">
        <f t="shared" si="1"/>
        <v>#DIV/0!</v>
      </c>
      <c r="J60" s="21"/>
      <c r="K60" s="21"/>
      <c r="L60" s="22"/>
      <c r="M60" s="25"/>
    </row>
    <row r="61" spans="1:13" ht="23.25" customHeight="1" hidden="1">
      <c r="A61" s="26" t="s">
        <v>71</v>
      </c>
      <c r="B61" s="20"/>
      <c r="C61" s="15"/>
      <c r="D61" s="5"/>
      <c r="E61" s="17"/>
      <c r="F61" s="17"/>
      <c r="G61" s="38"/>
      <c r="H61" s="27" t="e">
        <f t="shared" si="0"/>
        <v>#DIV/0!</v>
      </c>
      <c r="I61" s="12" t="e">
        <f t="shared" si="1"/>
        <v>#DIV/0!</v>
      </c>
      <c r="J61" s="21"/>
      <c r="K61" s="21"/>
      <c r="L61" s="22"/>
      <c r="M61" s="25"/>
    </row>
    <row r="62" spans="1:13" ht="20.25" hidden="1">
      <c r="A62" s="26" t="s">
        <v>40</v>
      </c>
      <c r="B62" s="20"/>
      <c r="C62" s="15"/>
      <c r="D62" s="5"/>
      <c r="E62" s="17"/>
      <c r="F62" s="17"/>
      <c r="G62" s="38"/>
      <c r="H62" s="27" t="e">
        <f t="shared" si="0"/>
        <v>#DIV/0!</v>
      </c>
      <c r="I62" s="12" t="e">
        <f t="shared" si="1"/>
        <v>#DIV/0!</v>
      </c>
      <c r="J62" s="21"/>
      <c r="K62" s="21"/>
      <c r="L62" s="22"/>
      <c r="M62" s="25"/>
    </row>
    <row r="63" spans="1:13" ht="40.5" hidden="1">
      <c r="A63" s="26" t="s">
        <v>44</v>
      </c>
      <c r="B63" s="20"/>
      <c r="C63" s="15"/>
      <c r="D63" s="5"/>
      <c r="E63" s="17"/>
      <c r="F63" s="17"/>
      <c r="G63" s="38"/>
      <c r="H63" s="27" t="e">
        <f t="shared" si="0"/>
        <v>#DIV/0!</v>
      </c>
      <c r="I63" s="12" t="e">
        <f t="shared" si="1"/>
        <v>#DIV/0!</v>
      </c>
      <c r="J63" s="21"/>
      <c r="K63" s="21"/>
      <c r="L63" s="22"/>
      <c r="M63" s="25"/>
    </row>
    <row r="64" spans="1:13" ht="20.25" hidden="1">
      <c r="A64" s="26" t="s">
        <v>82</v>
      </c>
      <c r="B64" s="20"/>
      <c r="C64" s="15"/>
      <c r="D64" s="5"/>
      <c r="E64" s="17"/>
      <c r="F64" s="17"/>
      <c r="G64" s="38"/>
      <c r="H64" s="27" t="e">
        <f t="shared" si="0"/>
        <v>#DIV/0!</v>
      </c>
      <c r="I64" s="12" t="e">
        <f t="shared" si="1"/>
        <v>#DIV/0!</v>
      </c>
      <c r="J64" s="21"/>
      <c r="K64" s="21"/>
      <c r="L64" s="22"/>
      <c r="M64" s="25"/>
    </row>
    <row r="65" spans="1:13" ht="40.5" hidden="1">
      <c r="A65" s="26" t="s">
        <v>76</v>
      </c>
      <c r="B65" s="20"/>
      <c r="C65" s="15"/>
      <c r="D65" s="5"/>
      <c r="E65" s="17"/>
      <c r="F65" s="17"/>
      <c r="G65" s="38"/>
      <c r="H65" s="27" t="e">
        <f t="shared" si="0"/>
        <v>#DIV/0!</v>
      </c>
      <c r="I65" s="12" t="e">
        <f t="shared" si="1"/>
        <v>#DIV/0!</v>
      </c>
      <c r="J65" s="21"/>
      <c r="K65" s="21"/>
      <c r="L65" s="22"/>
      <c r="M65" s="25"/>
    </row>
    <row r="66" spans="1:13" ht="20.25" hidden="1">
      <c r="A66" s="26" t="s">
        <v>80</v>
      </c>
      <c r="B66" s="20"/>
      <c r="C66" s="15"/>
      <c r="D66" s="5"/>
      <c r="E66" s="17"/>
      <c r="F66" s="17"/>
      <c r="G66" s="38"/>
      <c r="H66" s="27" t="e">
        <f t="shared" si="0"/>
        <v>#DIV/0!</v>
      </c>
      <c r="I66" s="12" t="e">
        <f t="shared" si="1"/>
        <v>#DIV/0!</v>
      </c>
      <c r="J66" s="21"/>
      <c r="K66" s="21"/>
      <c r="L66" s="22"/>
      <c r="M66" s="25"/>
    </row>
    <row r="67" spans="1:13" ht="20.25" hidden="1">
      <c r="A67" s="26" t="s">
        <v>81</v>
      </c>
      <c r="B67" s="20"/>
      <c r="C67" s="15"/>
      <c r="D67" s="5"/>
      <c r="E67" s="17"/>
      <c r="F67" s="17"/>
      <c r="G67" s="38"/>
      <c r="H67" s="27" t="e">
        <f>G67/E67*100</f>
        <v>#DIV/0!</v>
      </c>
      <c r="I67" s="12" t="e">
        <f>G67/F67*100</f>
        <v>#DIV/0!</v>
      </c>
      <c r="J67" s="21"/>
      <c r="K67" s="21"/>
      <c r="L67" s="22"/>
      <c r="M67" s="25"/>
    </row>
    <row r="68" spans="1:13" ht="20.25" hidden="1">
      <c r="A68" s="26" t="s">
        <v>75</v>
      </c>
      <c r="B68" s="20"/>
      <c r="C68" s="15"/>
      <c r="D68" s="5"/>
      <c r="E68" s="17"/>
      <c r="F68" s="17"/>
      <c r="G68" s="38"/>
      <c r="H68" s="27" t="e">
        <f>G68/E68*100</f>
        <v>#DIV/0!</v>
      </c>
      <c r="I68" s="12" t="e">
        <f>G68/F68*100</f>
        <v>#DIV/0!</v>
      </c>
      <c r="J68" s="21"/>
      <c r="K68" s="21"/>
      <c r="L68" s="22"/>
      <c r="M68" s="25"/>
    </row>
    <row r="69" spans="1:13" ht="20.25" hidden="1">
      <c r="A69" s="26" t="s">
        <v>78</v>
      </c>
      <c r="B69" s="20"/>
      <c r="C69" s="15"/>
      <c r="D69" s="5"/>
      <c r="E69" s="17"/>
      <c r="F69" s="17"/>
      <c r="G69" s="38"/>
      <c r="H69" s="27" t="e">
        <f>G69/E69*100</f>
        <v>#DIV/0!</v>
      </c>
      <c r="I69" s="12" t="e">
        <f>G69/F69*100</f>
        <v>#DIV/0!</v>
      </c>
      <c r="J69" s="21"/>
      <c r="K69" s="21"/>
      <c r="L69" s="22"/>
      <c r="M69" s="25"/>
    </row>
    <row r="70" spans="1:13" ht="20.25" hidden="1">
      <c r="A70" s="26" t="s">
        <v>66</v>
      </c>
      <c r="B70" s="20"/>
      <c r="C70" s="15"/>
      <c r="D70" s="5"/>
      <c r="E70" s="17"/>
      <c r="F70" s="17"/>
      <c r="G70" s="38"/>
      <c r="H70" s="27" t="e">
        <f>G70/E70*100</f>
        <v>#DIV/0!</v>
      </c>
      <c r="I70" s="12" t="e">
        <f>G70/F70*100</f>
        <v>#DIV/0!</v>
      </c>
      <c r="J70" s="21"/>
      <c r="K70" s="21"/>
      <c r="L70" s="22"/>
      <c r="M70" s="25"/>
    </row>
    <row r="71" spans="1:13" ht="20.25" hidden="1">
      <c r="A71" s="26" t="s">
        <v>77</v>
      </c>
      <c r="B71" s="20"/>
      <c r="C71" s="15"/>
      <c r="D71" s="5"/>
      <c r="E71" s="17"/>
      <c r="F71" s="17"/>
      <c r="G71" s="38"/>
      <c r="H71" s="27" t="e">
        <f>G71/E71*100</f>
        <v>#DIV/0!</v>
      </c>
      <c r="I71" s="12" t="e">
        <f>G71/F71*100</f>
        <v>#DIV/0!</v>
      </c>
      <c r="J71" s="21"/>
      <c r="K71" s="21"/>
      <c r="L71" s="22"/>
      <c r="M71" s="25"/>
    </row>
    <row r="72" spans="1:13" ht="20.25" hidden="1">
      <c r="A72" s="26" t="s">
        <v>62</v>
      </c>
      <c r="B72" s="20"/>
      <c r="C72" s="15"/>
      <c r="D72" s="5"/>
      <c r="E72" s="17"/>
      <c r="F72" s="17"/>
      <c r="G72" s="38"/>
      <c r="H72" s="27" t="e">
        <f t="shared" si="0"/>
        <v>#DIV/0!</v>
      </c>
      <c r="I72" s="12" t="e">
        <f t="shared" si="1"/>
        <v>#DIV/0!</v>
      </c>
      <c r="J72" s="21"/>
      <c r="K72" s="21"/>
      <c r="L72" s="22"/>
      <c r="M72" s="25"/>
    </row>
    <row r="73" spans="1:13" ht="20.25" hidden="1">
      <c r="A73" s="26" t="s">
        <v>74</v>
      </c>
      <c r="B73" s="20"/>
      <c r="C73" s="15"/>
      <c r="D73" s="5"/>
      <c r="E73" s="17"/>
      <c r="F73" s="17"/>
      <c r="G73" s="38"/>
      <c r="H73" s="27" t="e">
        <f t="shared" si="0"/>
        <v>#DIV/0!</v>
      </c>
      <c r="I73" s="12" t="e">
        <f t="shared" si="1"/>
        <v>#DIV/0!</v>
      </c>
      <c r="J73" s="21"/>
      <c r="K73" s="21"/>
      <c r="L73" s="22"/>
      <c r="M73" s="25"/>
    </row>
    <row r="74" spans="1:13" ht="20.25">
      <c r="A74" s="6" t="s">
        <v>51</v>
      </c>
      <c r="B74" s="5">
        <f>B8+B6</f>
        <v>748569.1699999999</v>
      </c>
      <c r="C74" s="5">
        <f>C8+C6</f>
        <v>30037</v>
      </c>
      <c r="D74" s="5">
        <f>C74/B74*100</f>
        <v>4.012588442561695</v>
      </c>
      <c r="E74" s="5">
        <f>E6+E8</f>
        <v>781434.0800000001</v>
      </c>
      <c r="F74" s="5">
        <f>F6+F8</f>
        <v>169732.28000000003</v>
      </c>
      <c r="G74" s="43">
        <f>G6+G8</f>
        <v>28028.379999999997</v>
      </c>
      <c r="H74" s="34">
        <f>G74/E74*100</f>
        <v>3.5867875125180095</v>
      </c>
      <c r="I74" s="34">
        <f>G74/F74*100</f>
        <v>16.513287867222424</v>
      </c>
      <c r="J74" s="5">
        <f>J8+J6</f>
        <v>28028.379999999997</v>
      </c>
      <c r="K74" s="5">
        <f>K8+K6</f>
        <v>26150.879999999997</v>
      </c>
      <c r="L74" s="5"/>
      <c r="M74" s="5"/>
    </row>
    <row r="75" spans="1:13" ht="20.25">
      <c r="A75" s="144" t="s">
        <v>52</v>
      </c>
      <c r="B75" s="144"/>
      <c r="C75" s="144"/>
      <c r="D75" s="3" t="s">
        <v>1</v>
      </c>
      <c r="E75" s="3" t="s">
        <v>53</v>
      </c>
      <c r="F75" s="3"/>
      <c r="G75" s="41"/>
      <c r="H75" s="2"/>
      <c r="I75" s="2"/>
      <c r="J75" s="3" t="s">
        <v>54</v>
      </c>
      <c r="K75" s="7"/>
      <c r="L75" s="8"/>
      <c r="M75" s="8"/>
    </row>
    <row r="76" spans="5:13" ht="20.25">
      <c r="E76" s="1"/>
      <c r="G76" s="1"/>
      <c r="K76" s="2"/>
      <c r="L76" s="8"/>
      <c r="M76" s="7"/>
    </row>
    <row r="102" ht="15">
      <c r="L102" s="1" t="s">
        <v>79</v>
      </c>
    </row>
  </sheetData>
  <sheetProtection/>
  <mergeCells count="15">
    <mergeCell ref="F4:F5"/>
    <mergeCell ref="G4:G5"/>
    <mergeCell ref="J4:J5"/>
    <mergeCell ref="K4:K5"/>
    <mergeCell ref="A75:C75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B1">
      <selection activeCell="G32" sqref="G32"/>
    </sheetView>
  </sheetViews>
  <sheetFormatPr defaultColWidth="9.140625" defaultRowHeight="15"/>
  <cols>
    <col min="1" max="1" width="139.57421875" style="1" customWidth="1"/>
    <col min="2" max="2" width="15.00390625" style="1" customWidth="1"/>
    <col min="3" max="3" width="16.8515625" style="1" customWidth="1"/>
    <col min="4" max="4" width="13.140625" style="1" customWidth="1"/>
    <col min="5" max="5" width="16.421875" style="35" customWidth="1"/>
    <col min="6" max="6" width="15.8515625" style="1" customWidth="1"/>
    <col min="7" max="7" width="16.421875" style="44" customWidth="1"/>
    <col min="8" max="8" width="16.57421875" style="1" customWidth="1"/>
    <col min="9" max="9" width="12.8515625" style="1" hidden="1" customWidth="1"/>
    <col min="10" max="10" width="16.8515625" style="1" customWidth="1"/>
    <col min="11" max="11" width="14.7109375" style="1" customWidth="1"/>
    <col min="12" max="12" width="15.57421875" style="1" customWidth="1"/>
    <col min="13" max="13" width="15.421875" style="1" customWidth="1"/>
    <col min="14" max="16384" width="9.140625" style="1" customWidth="1"/>
  </cols>
  <sheetData>
    <row r="1" spans="1:13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25">
      <c r="A2" s="127" t="s">
        <v>99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0.25" customHeight="1">
      <c r="A3" s="128" t="s">
        <v>2</v>
      </c>
      <c r="B3" s="131" t="s">
        <v>69</v>
      </c>
      <c r="C3" s="132"/>
      <c r="D3" s="133"/>
      <c r="E3" s="131" t="s">
        <v>84</v>
      </c>
      <c r="F3" s="132"/>
      <c r="G3" s="132"/>
      <c r="H3" s="132"/>
      <c r="I3" s="132"/>
      <c r="J3" s="132"/>
      <c r="K3" s="133"/>
      <c r="L3" s="134" t="s">
        <v>86</v>
      </c>
      <c r="M3" s="135"/>
    </row>
    <row r="4" spans="1:13" ht="28.5" customHeight="1">
      <c r="A4" s="129"/>
      <c r="B4" s="138" t="s">
        <v>3</v>
      </c>
      <c r="C4" s="128" t="s">
        <v>4</v>
      </c>
      <c r="D4" s="128" t="s">
        <v>5</v>
      </c>
      <c r="E4" s="138" t="s">
        <v>6</v>
      </c>
      <c r="F4" s="140" t="s">
        <v>67</v>
      </c>
      <c r="G4" s="142" t="s">
        <v>4</v>
      </c>
      <c r="H4" s="55" t="s">
        <v>5</v>
      </c>
      <c r="I4" s="32"/>
      <c r="J4" s="138" t="s">
        <v>95</v>
      </c>
      <c r="K4" s="138" t="s">
        <v>68</v>
      </c>
      <c r="L4" s="136"/>
      <c r="M4" s="137"/>
    </row>
    <row r="5" spans="1:13" ht="43.5" customHeight="1">
      <c r="A5" s="130"/>
      <c r="B5" s="139"/>
      <c r="C5" s="130"/>
      <c r="D5" s="130"/>
      <c r="E5" s="139"/>
      <c r="F5" s="141"/>
      <c r="G5" s="143"/>
      <c r="H5" s="56" t="s">
        <v>7</v>
      </c>
      <c r="I5" s="54" t="s">
        <v>73</v>
      </c>
      <c r="J5" s="139"/>
      <c r="K5" s="139"/>
      <c r="L5" s="31" t="s">
        <v>8</v>
      </c>
      <c r="M5" s="31" t="s">
        <v>9</v>
      </c>
    </row>
    <row r="6" spans="1:13" ht="20.25">
      <c r="A6" s="57" t="s">
        <v>10</v>
      </c>
      <c r="B6" s="9">
        <v>280793</v>
      </c>
      <c r="C6" s="9">
        <v>62719.5</v>
      </c>
      <c r="D6" s="28">
        <f>C6/B6*100</f>
        <v>22.336561096608534</v>
      </c>
      <c r="E6" s="9">
        <v>293690</v>
      </c>
      <c r="F6" s="53">
        <v>53924</v>
      </c>
      <c r="G6" s="42">
        <v>69716.4</v>
      </c>
      <c r="H6" s="10">
        <f>G6/E6*100</f>
        <v>23.73809118458238</v>
      </c>
      <c r="I6" s="12">
        <f>G6/F6*100</f>
        <v>129.28640308582447</v>
      </c>
      <c r="J6" s="9">
        <v>23017.8</v>
      </c>
      <c r="K6" s="9">
        <v>8551.1</v>
      </c>
      <c r="L6" s="13">
        <f>G6-C6</f>
        <v>6996.899999999994</v>
      </c>
      <c r="M6" s="13"/>
    </row>
    <row r="7" spans="1:13" ht="20.25">
      <c r="A7" s="58" t="s">
        <v>97</v>
      </c>
      <c r="B7" s="9">
        <v>280793</v>
      </c>
      <c r="C7" s="9">
        <v>54665.5</v>
      </c>
      <c r="D7" s="28">
        <f>C7/B7*100</f>
        <v>19.468255975042112</v>
      </c>
      <c r="E7" s="9">
        <v>293690</v>
      </c>
      <c r="F7" s="53">
        <v>53924</v>
      </c>
      <c r="G7" s="42">
        <v>60878.2</v>
      </c>
      <c r="H7" s="10">
        <f>G7/E7*100</f>
        <v>20.728727569886615</v>
      </c>
      <c r="I7" s="12">
        <f>G7/F7*100</f>
        <v>112.89629849417699</v>
      </c>
      <c r="J7" s="9">
        <v>20967.1</v>
      </c>
      <c r="K7" s="9">
        <v>7889.9</v>
      </c>
      <c r="L7" s="13">
        <f>G7-C7</f>
        <v>6212.699999999997</v>
      </c>
      <c r="M7" s="13"/>
    </row>
    <row r="8" spans="1:13" ht="20.25">
      <c r="A8" s="58" t="s">
        <v>11</v>
      </c>
      <c r="B8" s="23">
        <v>467776.17</v>
      </c>
      <c r="C8" s="23">
        <v>111730.9</v>
      </c>
      <c r="D8" s="29">
        <f>C8/B8*100</f>
        <v>23.885547654126974</v>
      </c>
      <c r="E8" s="23">
        <f>E9+E10+E11+E12+E13+E14+E15+E16+E17+E18+E19+E20+E21+E22+E23+E24+E25+E26+E27+E28+E29+E32+E33+E34+E35+E36+E37+E38+E39+E40+E41+E42+E43+E44+E45+E46+E49+E50+E51+E52+E53+E54+E55+E56+E57+E58+E60+E66+E59+E30+E72+E61+E62+E63+E48+E47+E64+E67+E68+E65+E73+E70+E31</f>
        <v>495092.33000000013</v>
      </c>
      <c r="F8" s="23">
        <f>F9+F10+F11+F12+F13+F14+F15+F16+F17+F18+F19+F20+F21+F22+F23+F24+F25+F26+F27+F28+F29+F32+F33+F34+F35+F36+F37+F38+F39+F40+F41+F42+F43+F44+F45+F46+F49+F50+F51+F52+F53+F54+F55+F56+F57+F58+F60+F66+F59+F30+F72+F61+F62+F63+F48+F47+F64+F67+F68+F65+F73+F70+F31</f>
        <v>123156.53000000001</v>
      </c>
      <c r="G8" s="23">
        <f>G9+G10+G11+G12+G13+G14+G15+G16+G17+G18+G19+G20+G21+G22+G23+G24+G25+G26+G27+G28+G29+G32+G33+G34+G35+G36+G37+G38+G39+G40+G41+G42+G43+G44+G45+G46+G49+G50+G51+G52+G53+G54+G55+G56+G57+G58+G60+G66+G59+L35+G30+G72+G61+G62+G63+G48+G47+G64+G67+G68+G65+G70+G73</f>
        <v>110901.38999999998</v>
      </c>
      <c r="H8" s="10">
        <f aca="true" t="shared" si="0" ref="H8:H73">G8/E8*100</f>
        <v>22.400143019787837</v>
      </c>
      <c r="I8" s="12">
        <f>G8/F8*100</f>
        <v>90.04913503165442</v>
      </c>
      <c r="J8" s="23">
        <f>J9+J10+J11+J12+J13+J14+J15+J16+J17+J18+J19+J20+J21+J22+J23+J24+J25+J26+J27+J28+J29+J32+J33+J34+J35+J36+J37+J38+J39+J40+J41+J42+J43+J44+J45+J46+J49+J50+J51+J52+J53+J54+J55+J56+J57+J58+J60+J66+J62+J30+J72+J63+J48+J67+J68+J47+J64+J73+J65</f>
        <v>39387.219999999994</v>
      </c>
      <c r="K8" s="23">
        <f>K9+K10+K11+K12+K13+K14+K15+K16+K17+K18+K19+K20+K21+K22+K23+K24+K25+K26+K27+K28+K29+K32+K33+K34+K35+K36+K37+K38+K39+K40+K41+K42+K43+K44+K45+K46+K49+K50+K51+K52+K53+K54+K55+K56+K57+K58+K60+K66+K62+K30+K72+K63+K48+K67+K68+K47+K64+K73+K65</f>
        <v>25782.129999999997</v>
      </c>
      <c r="L8" s="13"/>
      <c r="M8" s="11">
        <f>C8-G8</f>
        <v>829.5100000000093</v>
      </c>
    </row>
    <row r="9" spans="1:13" ht="20.25">
      <c r="A9" s="59" t="s">
        <v>12</v>
      </c>
      <c r="B9" s="20"/>
      <c r="C9" s="15"/>
      <c r="D9" s="5"/>
      <c r="E9" s="36">
        <v>27997.3</v>
      </c>
      <c r="F9" s="16">
        <v>7000</v>
      </c>
      <c r="G9" s="38">
        <v>6999</v>
      </c>
      <c r="H9" s="27">
        <f t="shared" si="0"/>
        <v>24.99883917377747</v>
      </c>
      <c r="I9" s="12">
        <f>G9/F9*100</f>
        <v>99.9857142857143</v>
      </c>
      <c r="J9" s="30">
        <v>2333</v>
      </c>
      <c r="K9" s="30">
        <v>1166.5</v>
      </c>
      <c r="L9" s="22"/>
      <c r="M9" s="25"/>
    </row>
    <row r="10" spans="1:13" ht="20.25">
      <c r="A10" s="60" t="s">
        <v>13</v>
      </c>
      <c r="B10" s="20"/>
      <c r="C10" s="15"/>
      <c r="D10" s="5"/>
      <c r="E10" s="37">
        <v>25297.7</v>
      </c>
      <c r="F10" s="17">
        <v>7589.3</v>
      </c>
      <c r="G10" s="38">
        <v>7588.9</v>
      </c>
      <c r="H10" s="27">
        <f t="shared" si="0"/>
        <v>29.998379299303885</v>
      </c>
      <c r="I10" s="12">
        <f>G10/F10*100</f>
        <v>99.99472942168579</v>
      </c>
      <c r="J10" s="30">
        <v>2529.6</v>
      </c>
      <c r="K10" s="30">
        <v>1264.8</v>
      </c>
      <c r="L10" s="22"/>
      <c r="M10" s="25"/>
    </row>
    <row r="11" spans="1:13" ht="42.75" customHeight="1">
      <c r="A11" s="60" t="s">
        <v>14</v>
      </c>
      <c r="B11" s="20"/>
      <c r="C11" s="15"/>
      <c r="D11" s="5"/>
      <c r="E11" s="17">
        <v>132484.8</v>
      </c>
      <c r="F11" s="17">
        <v>39745.4</v>
      </c>
      <c r="G11" s="38">
        <v>28933.4</v>
      </c>
      <c r="H11" s="27">
        <f t="shared" si="0"/>
        <v>21.839033609893367</v>
      </c>
      <c r="I11" s="12">
        <f aca="true" t="shared" si="1" ref="I11:I73">G11/F11*100</f>
        <v>72.79685196274286</v>
      </c>
      <c r="J11" s="30">
        <v>9060.9</v>
      </c>
      <c r="K11" s="30">
        <v>7754.6</v>
      </c>
      <c r="L11" s="22"/>
      <c r="M11" s="25"/>
    </row>
    <row r="12" spans="1:13" s="35" customFormat="1" ht="20.25">
      <c r="A12" s="60" t="s">
        <v>15</v>
      </c>
      <c r="B12" s="39"/>
      <c r="C12" s="15"/>
      <c r="D12" s="5"/>
      <c r="E12" s="17">
        <v>671.7</v>
      </c>
      <c r="F12" s="17">
        <v>201.5</v>
      </c>
      <c r="G12" s="38">
        <v>202.04</v>
      </c>
      <c r="H12" s="40">
        <f t="shared" si="0"/>
        <v>30.078904272740804</v>
      </c>
      <c r="I12" s="12">
        <f t="shared" si="1"/>
        <v>100.2679900744417</v>
      </c>
      <c r="J12" s="24">
        <v>67.34</v>
      </c>
      <c r="K12" s="24">
        <v>33.67</v>
      </c>
      <c r="L12" s="22"/>
      <c r="M12" s="25"/>
    </row>
    <row r="13" spans="1:13" s="35" customFormat="1" ht="40.5">
      <c r="A13" s="60" t="s">
        <v>16</v>
      </c>
      <c r="B13" s="39"/>
      <c r="C13" s="15"/>
      <c r="D13" s="5"/>
      <c r="E13" s="17">
        <v>209666.4</v>
      </c>
      <c r="F13" s="17">
        <v>41933.3</v>
      </c>
      <c r="G13" s="38">
        <v>41933.36</v>
      </c>
      <c r="H13" s="40">
        <f t="shared" si="0"/>
        <v>20.000038155851392</v>
      </c>
      <c r="I13" s="12">
        <f t="shared" si="1"/>
        <v>100.00014308437446</v>
      </c>
      <c r="J13" s="24">
        <v>13977.76</v>
      </c>
      <c r="K13" s="24">
        <v>6988.88</v>
      </c>
      <c r="L13" s="22"/>
      <c r="M13" s="25"/>
    </row>
    <row r="14" spans="1:13" ht="20.25">
      <c r="A14" s="60" t="s">
        <v>17</v>
      </c>
      <c r="B14" s="20"/>
      <c r="C14" s="15"/>
      <c r="D14" s="5"/>
      <c r="E14" s="17">
        <v>77843.2</v>
      </c>
      <c r="F14" s="17">
        <v>15568.6</v>
      </c>
      <c r="G14" s="38">
        <v>15568.76</v>
      </c>
      <c r="H14" s="27">
        <f t="shared" si="0"/>
        <v>20.000154156047028</v>
      </c>
      <c r="I14" s="12">
        <f t="shared" si="1"/>
        <v>100.00102770962064</v>
      </c>
      <c r="J14" s="30">
        <v>5189.56</v>
      </c>
      <c r="K14" s="30">
        <v>2594.78</v>
      </c>
      <c r="L14" s="22"/>
      <c r="M14" s="25"/>
    </row>
    <row r="15" spans="1:13" ht="20.25">
      <c r="A15" s="60" t="s">
        <v>18</v>
      </c>
      <c r="B15" s="20"/>
      <c r="C15" s="15"/>
      <c r="D15" s="5"/>
      <c r="E15" s="17">
        <v>837</v>
      </c>
      <c r="F15" s="17">
        <v>837</v>
      </c>
      <c r="G15" s="38">
        <v>126.76</v>
      </c>
      <c r="H15" s="27">
        <f t="shared" si="0"/>
        <v>15.144563918757466</v>
      </c>
      <c r="I15" s="12">
        <f t="shared" si="1"/>
        <v>15.144563918757466</v>
      </c>
      <c r="J15" s="30"/>
      <c r="K15" s="30"/>
      <c r="L15" s="22"/>
      <c r="M15" s="25"/>
    </row>
    <row r="16" spans="1:13" s="35" customFormat="1" ht="20.25">
      <c r="A16" s="60" t="s">
        <v>19</v>
      </c>
      <c r="B16" s="39"/>
      <c r="C16" s="15"/>
      <c r="D16" s="5"/>
      <c r="E16" s="17">
        <v>527.7</v>
      </c>
      <c r="F16" s="17">
        <v>105.5</v>
      </c>
      <c r="G16" s="38">
        <v>89.54</v>
      </c>
      <c r="H16" s="40">
        <f t="shared" si="0"/>
        <v>16.967974227780935</v>
      </c>
      <c r="I16" s="12">
        <f t="shared" si="1"/>
        <v>84.87203791469194</v>
      </c>
      <c r="J16" s="24">
        <v>33.44</v>
      </c>
      <c r="K16" s="24">
        <v>15.86</v>
      </c>
      <c r="L16" s="22"/>
      <c r="M16" s="25"/>
    </row>
    <row r="17" spans="1:13" ht="20.25">
      <c r="A17" s="60" t="s">
        <v>20</v>
      </c>
      <c r="B17" s="20"/>
      <c r="C17" s="15"/>
      <c r="D17" s="5"/>
      <c r="E17" s="17">
        <v>254</v>
      </c>
      <c r="F17" s="17">
        <v>50.8</v>
      </c>
      <c r="G17" s="38">
        <v>45.75</v>
      </c>
      <c r="H17" s="27">
        <f t="shared" si="0"/>
        <v>18.011811023622048</v>
      </c>
      <c r="I17" s="12">
        <f t="shared" si="1"/>
        <v>90.05905511811024</v>
      </c>
      <c r="J17" s="30">
        <v>16.15</v>
      </c>
      <c r="K17" s="30">
        <v>7.65</v>
      </c>
      <c r="L17" s="22"/>
      <c r="M17" s="25"/>
    </row>
    <row r="18" spans="1:13" s="52" customFormat="1" ht="20.25">
      <c r="A18" s="61" t="s">
        <v>21</v>
      </c>
      <c r="B18" s="46"/>
      <c r="C18" s="47"/>
      <c r="D18" s="43"/>
      <c r="E18" s="37">
        <v>265.9</v>
      </c>
      <c r="F18" s="37">
        <v>66.5</v>
      </c>
      <c r="G18" s="38">
        <v>44.36</v>
      </c>
      <c r="H18" s="48">
        <f t="shared" si="0"/>
        <v>16.682963520120346</v>
      </c>
      <c r="I18" s="49">
        <f t="shared" si="1"/>
        <v>66.70676691729324</v>
      </c>
      <c r="J18" s="50"/>
      <c r="K18" s="50"/>
      <c r="L18" s="51"/>
      <c r="M18" s="25"/>
    </row>
    <row r="19" spans="1:13" ht="23.25" customHeight="1">
      <c r="A19" s="60" t="s">
        <v>22</v>
      </c>
      <c r="B19" s="20"/>
      <c r="C19" s="15"/>
      <c r="D19" s="5"/>
      <c r="E19" s="17">
        <v>492.9</v>
      </c>
      <c r="F19" s="17">
        <v>123.2</v>
      </c>
      <c r="G19" s="38">
        <v>61.54</v>
      </c>
      <c r="H19" s="27">
        <f t="shared" si="0"/>
        <v>12.485291134104282</v>
      </c>
      <c r="I19" s="12">
        <f t="shared" si="1"/>
        <v>49.951298701298704</v>
      </c>
      <c r="J19" s="30"/>
      <c r="K19" s="30"/>
      <c r="L19" s="22"/>
      <c r="M19" s="25"/>
    </row>
    <row r="20" spans="1:13" s="35" customFormat="1" ht="23.25" customHeight="1">
      <c r="A20" s="60" t="s">
        <v>23</v>
      </c>
      <c r="B20" s="39"/>
      <c r="C20" s="15"/>
      <c r="D20" s="5"/>
      <c r="E20" s="17">
        <v>265.9</v>
      </c>
      <c r="F20" s="17">
        <v>66.5</v>
      </c>
      <c r="G20" s="38">
        <v>33.3</v>
      </c>
      <c r="H20" s="40">
        <f t="shared" si="0"/>
        <v>12.523505077096653</v>
      </c>
      <c r="I20" s="12">
        <f t="shared" si="1"/>
        <v>50.075187969924805</v>
      </c>
      <c r="J20" s="24"/>
      <c r="K20" s="24"/>
      <c r="L20" s="22"/>
      <c r="M20" s="25"/>
    </row>
    <row r="21" spans="1:13" ht="23.25" customHeight="1">
      <c r="A21" s="60" t="s">
        <v>24</v>
      </c>
      <c r="B21" s="20"/>
      <c r="C21" s="15"/>
      <c r="D21" s="5"/>
      <c r="E21" s="17">
        <v>1658</v>
      </c>
      <c r="F21" s="17">
        <v>331.6</v>
      </c>
      <c r="G21" s="38"/>
      <c r="H21" s="27">
        <f t="shared" si="0"/>
        <v>0</v>
      </c>
      <c r="I21" s="12">
        <f t="shared" si="1"/>
        <v>0</v>
      </c>
      <c r="J21" s="33"/>
      <c r="K21" s="33"/>
      <c r="L21" s="22"/>
      <c r="M21" s="25"/>
    </row>
    <row r="22" spans="1:13" ht="23.25" customHeight="1">
      <c r="A22" s="60" t="s">
        <v>25</v>
      </c>
      <c r="B22" s="20"/>
      <c r="C22" s="15"/>
      <c r="D22" s="5"/>
      <c r="E22" s="17">
        <v>4598.7</v>
      </c>
      <c r="F22" s="17">
        <v>1174.7</v>
      </c>
      <c r="G22" s="38">
        <v>969.14</v>
      </c>
      <c r="H22" s="27">
        <f t="shared" si="0"/>
        <v>21.07421662643791</v>
      </c>
      <c r="I22" s="12">
        <f t="shared" si="1"/>
        <v>82.5010641014727</v>
      </c>
      <c r="J22" s="33">
        <v>383.24</v>
      </c>
      <c r="K22" s="33">
        <v>191.62</v>
      </c>
      <c r="L22" s="22"/>
      <c r="M22" s="25"/>
    </row>
    <row r="23" spans="1:13" s="35" customFormat="1" ht="23.25" customHeight="1">
      <c r="A23" s="60" t="s">
        <v>26</v>
      </c>
      <c r="B23" s="39"/>
      <c r="C23" s="15"/>
      <c r="D23" s="5"/>
      <c r="E23" s="17">
        <v>744.8</v>
      </c>
      <c r="F23" s="17">
        <v>186.2</v>
      </c>
      <c r="G23" s="38">
        <v>161.76</v>
      </c>
      <c r="H23" s="40">
        <f t="shared" si="0"/>
        <v>21.71858216970999</v>
      </c>
      <c r="I23" s="12">
        <f t="shared" si="1"/>
        <v>86.87432867883996</v>
      </c>
      <c r="J23" s="24">
        <v>62.06</v>
      </c>
      <c r="K23" s="24">
        <v>31.03</v>
      </c>
      <c r="L23" s="22"/>
      <c r="M23" s="25"/>
    </row>
    <row r="24" spans="1:13" ht="23.25" customHeight="1">
      <c r="A24" s="60" t="s">
        <v>27</v>
      </c>
      <c r="B24" s="20"/>
      <c r="C24" s="15"/>
      <c r="D24" s="5"/>
      <c r="E24" s="17">
        <v>42.9</v>
      </c>
      <c r="F24" s="17">
        <v>8.6</v>
      </c>
      <c r="G24" s="38">
        <v>6.15</v>
      </c>
      <c r="H24" s="27">
        <f t="shared" si="0"/>
        <v>14.335664335664337</v>
      </c>
      <c r="I24" s="12">
        <f t="shared" si="1"/>
        <v>71.51162790697676</v>
      </c>
      <c r="J24" s="30">
        <v>1.92</v>
      </c>
      <c r="K24" s="30">
        <v>0.49</v>
      </c>
      <c r="L24" s="22"/>
      <c r="M24" s="25"/>
    </row>
    <row r="25" spans="1:13" ht="23.25" customHeight="1">
      <c r="A25" s="60" t="s">
        <v>28</v>
      </c>
      <c r="B25" s="20"/>
      <c r="C25" s="15"/>
      <c r="D25" s="5"/>
      <c r="E25" s="17">
        <v>0.38</v>
      </c>
      <c r="F25" s="17">
        <v>0.38</v>
      </c>
      <c r="G25" s="38">
        <v>0.38</v>
      </c>
      <c r="H25" s="27">
        <f t="shared" si="0"/>
        <v>100</v>
      </c>
      <c r="I25" s="12">
        <f t="shared" si="1"/>
        <v>100</v>
      </c>
      <c r="J25" s="30"/>
      <c r="K25" s="30"/>
      <c r="L25" s="22"/>
      <c r="M25" s="25"/>
    </row>
    <row r="26" spans="1:13" ht="23.25" customHeight="1">
      <c r="A26" s="60" t="s">
        <v>56</v>
      </c>
      <c r="B26" s="20"/>
      <c r="C26" s="15"/>
      <c r="D26" s="5"/>
      <c r="E26" s="17">
        <v>1.9</v>
      </c>
      <c r="F26" s="17">
        <v>0.5</v>
      </c>
      <c r="G26" s="38"/>
      <c r="H26" s="27">
        <f t="shared" si="0"/>
        <v>0</v>
      </c>
      <c r="I26" s="12">
        <f t="shared" si="1"/>
        <v>0</v>
      </c>
      <c r="J26" s="21"/>
      <c r="K26" s="21"/>
      <c r="L26" s="22"/>
      <c r="M26" s="25"/>
    </row>
    <row r="27" spans="1:13" ht="23.25" customHeight="1">
      <c r="A27" s="60" t="s">
        <v>29</v>
      </c>
      <c r="B27" s="20"/>
      <c r="C27" s="15"/>
      <c r="D27" s="5"/>
      <c r="E27" s="17">
        <v>3928.2</v>
      </c>
      <c r="F27" s="17">
        <v>785.6</v>
      </c>
      <c r="G27" s="38">
        <v>785.6</v>
      </c>
      <c r="H27" s="27">
        <f t="shared" si="0"/>
        <v>19.998981721908255</v>
      </c>
      <c r="I27" s="12">
        <f t="shared" si="1"/>
        <v>100</v>
      </c>
      <c r="J27" s="21"/>
      <c r="K27" s="21"/>
      <c r="L27" s="22"/>
      <c r="M27" s="25"/>
    </row>
    <row r="28" spans="1:13" ht="23.25" customHeight="1">
      <c r="A28" s="60" t="s">
        <v>30</v>
      </c>
      <c r="B28" s="20"/>
      <c r="C28" s="15"/>
      <c r="D28" s="5"/>
      <c r="E28" s="17">
        <v>17</v>
      </c>
      <c r="F28" s="17">
        <v>3.4</v>
      </c>
      <c r="G28" s="38">
        <v>3.4</v>
      </c>
      <c r="H28" s="27">
        <f t="shared" si="0"/>
        <v>20</v>
      </c>
      <c r="I28" s="12">
        <f t="shared" si="1"/>
        <v>100</v>
      </c>
      <c r="J28" s="21"/>
      <c r="K28" s="21"/>
      <c r="L28" s="22"/>
      <c r="M28" s="25"/>
    </row>
    <row r="29" spans="1:13" ht="23.25" customHeight="1" hidden="1">
      <c r="A29" s="60" t="s">
        <v>31</v>
      </c>
      <c r="B29" s="20"/>
      <c r="C29" s="15"/>
      <c r="D29" s="5"/>
      <c r="E29" s="17"/>
      <c r="F29" s="17"/>
      <c r="G29" s="38"/>
      <c r="H29" s="27" t="e">
        <f t="shared" si="0"/>
        <v>#DIV/0!</v>
      </c>
      <c r="I29" s="12" t="e">
        <f t="shared" si="1"/>
        <v>#DIV/0!</v>
      </c>
      <c r="J29" s="21"/>
      <c r="K29" s="21"/>
      <c r="L29" s="22"/>
      <c r="M29" s="25"/>
    </row>
    <row r="30" spans="1:13" ht="23.25" customHeight="1">
      <c r="A30" s="60" t="s">
        <v>60</v>
      </c>
      <c r="B30" s="20"/>
      <c r="C30" s="15"/>
      <c r="D30" s="5"/>
      <c r="E30" s="17">
        <v>3.1</v>
      </c>
      <c r="F30" s="17">
        <v>0.8</v>
      </c>
      <c r="G30" s="38"/>
      <c r="H30" s="27">
        <f t="shared" si="0"/>
        <v>0</v>
      </c>
      <c r="I30" s="12">
        <f t="shared" si="1"/>
        <v>0</v>
      </c>
      <c r="J30" s="21"/>
      <c r="K30" s="21"/>
      <c r="L30" s="22"/>
      <c r="M30" s="25"/>
    </row>
    <row r="31" spans="1:13" ht="23.25" customHeight="1">
      <c r="A31" s="60" t="s">
        <v>85</v>
      </c>
      <c r="B31" s="20"/>
      <c r="C31" s="15"/>
      <c r="D31" s="5"/>
      <c r="E31" s="17">
        <v>144.6</v>
      </c>
      <c r="F31" s="17">
        <v>28.9</v>
      </c>
      <c r="G31" s="38"/>
      <c r="H31" s="27">
        <f t="shared" si="0"/>
        <v>0</v>
      </c>
      <c r="I31" s="12">
        <f t="shared" si="1"/>
        <v>0</v>
      </c>
      <c r="J31" s="21"/>
      <c r="K31" s="21"/>
      <c r="L31" s="22"/>
      <c r="M31" s="25"/>
    </row>
    <row r="32" spans="1:13" ht="24" customHeight="1">
      <c r="A32" s="26" t="s">
        <v>32</v>
      </c>
      <c r="B32" s="20"/>
      <c r="C32" s="15"/>
      <c r="D32" s="5"/>
      <c r="E32" s="17">
        <v>23.25</v>
      </c>
      <c r="F32" s="17">
        <v>23.25</v>
      </c>
      <c r="G32" s="38">
        <v>23.25</v>
      </c>
      <c r="H32" s="27">
        <f t="shared" si="0"/>
        <v>100</v>
      </c>
      <c r="I32" s="12">
        <f t="shared" si="1"/>
        <v>100</v>
      </c>
      <c r="J32" s="21">
        <v>12.35</v>
      </c>
      <c r="K32" s="21">
        <v>12.35</v>
      </c>
      <c r="L32" s="22"/>
      <c r="M32" s="25"/>
    </row>
    <row r="33" spans="1:13" ht="20.25" hidden="1">
      <c r="A33" s="26" t="s">
        <v>33</v>
      </c>
      <c r="B33" s="20"/>
      <c r="C33" s="15"/>
      <c r="D33" s="5"/>
      <c r="E33" s="17"/>
      <c r="F33" s="17"/>
      <c r="G33" s="38"/>
      <c r="H33" s="27" t="e">
        <f t="shared" si="0"/>
        <v>#DIV/0!</v>
      </c>
      <c r="I33" s="12" t="e">
        <f t="shared" si="1"/>
        <v>#DIV/0!</v>
      </c>
      <c r="J33" s="21"/>
      <c r="K33" s="21"/>
      <c r="L33" s="22"/>
      <c r="M33" s="25"/>
    </row>
    <row r="34" spans="1:13" ht="20.25" hidden="1">
      <c r="A34" s="26" t="s">
        <v>34</v>
      </c>
      <c r="B34" s="20"/>
      <c r="C34" s="15"/>
      <c r="D34" s="5"/>
      <c r="E34" s="17"/>
      <c r="F34" s="17"/>
      <c r="G34" s="38"/>
      <c r="H34" s="27" t="e">
        <f t="shared" si="0"/>
        <v>#DIV/0!</v>
      </c>
      <c r="I34" s="12" t="e">
        <f t="shared" si="1"/>
        <v>#DIV/0!</v>
      </c>
      <c r="J34" s="21"/>
      <c r="K34" s="21"/>
      <c r="L34" s="22"/>
      <c r="M34" s="25"/>
    </row>
    <row r="35" spans="1:13" ht="20.25" hidden="1">
      <c r="A35" s="26" t="s">
        <v>35</v>
      </c>
      <c r="B35" s="20"/>
      <c r="C35" s="15"/>
      <c r="D35" s="5"/>
      <c r="E35" s="17"/>
      <c r="F35" s="17"/>
      <c r="G35" s="38"/>
      <c r="H35" s="27" t="e">
        <f t="shared" si="0"/>
        <v>#DIV/0!</v>
      </c>
      <c r="I35" s="12" t="e">
        <f t="shared" si="1"/>
        <v>#DIV/0!</v>
      </c>
      <c r="J35" s="21"/>
      <c r="K35" s="21"/>
      <c r="L35" s="22"/>
      <c r="M35" s="25"/>
    </row>
    <row r="36" spans="1:13" ht="20.25" hidden="1">
      <c r="A36" s="26" t="s">
        <v>36</v>
      </c>
      <c r="B36" s="20"/>
      <c r="C36" s="15"/>
      <c r="D36" s="5"/>
      <c r="E36" s="17"/>
      <c r="F36" s="17"/>
      <c r="G36" s="38"/>
      <c r="H36" s="27" t="e">
        <f t="shared" si="0"/>
        <v>#DIV/0!</v>
      </c>
      <c r="I36" s="12" t="e">
        <f t="shared" si="1"/>
        <v>#DIV/0!</v>
      </c>
      <c r="J36" s="24"/>
      <c r="K36" s="24"/>
      <c r="L36" s="22"/>
      <c r="M36" s="25"/>
    </row>
    <row r="37" spans="1:13" ht="20.25" hidden="1">
      <c r="A37" s="26" t="s">
        <v>37</v>
      </c>
      <c r="B37" s="20"/>
      <c r="C37" s="15"/>
      <c r="D37" s="5"/>
      <c r="E37" s="17"/>
      <c r="F37" s="17"/>
      <c r="G37" s="38"/>
      <c r="H37" s="27" t="e">
        <f t="shared" si="0"/>
        <v>#DIV/0!</v>
      </c>
      <c r="I37" s="12" t="e">
        <f t="shared" si="1"/>
        <v>#DIV/0!</v>
      </c>
      <c r="J37" s="21"/>
      <c r="K37" s="21"/>
      <c r="L37" s="22"/>
      <c r="M37" s="25"/>
    </row>
    <row r="38" spans="1:13" ht="20.25" hidden="1">
      <c r="A38" s="18" t="s">
        <v>38</v>
      </c>
      <c r="B38" s="20"/>
      <c r="C38" s="15"/>
      <c r="D38" s="5"/>
      <c r="E38" s="17"/>
      <c r="F38" s="17"/>
      <c r="G38" s="38"/>
      <c r="H38" s="27" t="e">
        <f t="shared" si="0"/>
        <v>#DIV/0!</v>
      </c>
      <c r="I38" s="12" t="e">
        <f t="shared" si="1"/>
        <v>#DIV/0!</v>
      </c>
      <c r="J38" s="21"/>
      <c r="K38" s="21"/>
      <c r="L38" s="22"/>
      <c r="M38" s="25"/>
    </row>
    <row r="39" spans="1:13" ht="40.5" hidden="1">
      <c r="A39" s="26" t="s">
        <v>39</v>
      </c>
      <c r="B39" s="20"/>
      <c r="C39" s="15"/>
      <c r="D39" s="5"/>
      <c r="E39" s="17"/>
      <c r="F39" s="17"/>
      <c r="G39" s="38"/>
      <c r="H39" s="27" t="e">
        <f t="shared" si="0"/>
        <v>#DIV/0!</v>
      </c>
      <c r="I39" s="12" t="e">
        <f t="shared" si="1"/>
        <v>#DIV/0!</v>
      </c>
      <c r="J39" s="21"/>
      <c r="K39" s="21"/>
      <c r="L39" s="22"/>
      <c r="M39" s="25"/>
    </row>
    <row r="40" spans="1:13" ht="20.25" hidden="1">
      <c r="A40" s="26" t="s">
        <v>40</v>
      </c>
      <c r="B40" s="20"/>
      <c r="C40" s="15"/>
      <c r="D40" s="5"/>
      <c r="E40" s="17"/>
      <c r="F40" s="17"/>
      <c r="G40" s="38"/>
      <c r="H40" s="27" t="e">
        <f t="shared" si="0"/>
        <v>#DIV/0!</v>
      </c>
      <c r="I40" s="12" t="e">
        <f t="shared" si="1"/>
        <v>#DIV/0!</v>
      </c>
      <c r="J40" s="21"/>
      <c r="K40" s="21"/>
      <c r="L40" s="22"/>
      <c r="M40" s="25"/>
    </row>
    <row r="41" spans="1:13" ht="20.25" hidden="1">
      <c r="A41" s="26" t="s">
        <v>64</v>
      </c>
      <c r="B41" s="20"/>
      <c r="C41" s="15"/>
      <c r="D41" s="5"/>
      <c r="E41" s="17"/>
      <c r="F41" s="17"/>
      <c r="G41" s="38"/>
      <c r="H41" s="27" t="e">
        <f t="shared" si="0"/>
        <v>#DIV/0!</v>
      </c>
      <c r="I41" s="12" t="e">
        <f t="shared" si="1"/>
        <v>#DIV/0!</v>
      </c>
      <c r="J41" s="21"/>
      <c r="K41" s="21"/>
      <c r="L41" s="22"/>
      <c r="M41" s="25"/>
    </row>
    <row r="42" spans="1:13" ht="20.25" hidden="1">
      <c r="A42" s="26" t="s">
        <v>58</v>
      </c>
      <c r="B42" s="20"/>
      <c r="C42" s="15"/>
      <c r="D42" s="5"/>
      <c r="E42" s="17"/>
      <c r="F42" s="17"/>
      <c r="G42" s="38"/>
      <c r="H42" s="27" t="e">
        <f t="shared" si="0"/>
        <v>#DIV/0!</v>
      </c>
      <c r="I42" s="12" t="e">
        <f t="shared" si="1"/>
        <v>#DIV/0!</v>
      </c>
      <c r="J42" s="21"/>
      <c r="K42" s="21"/>
      <c r="L42" s="22"/>
      <c r="M42" s="25"/>
    </row>
    <row r="43" spans="1:13" ht="20.25" hidden="1">
      <c r="A43" s="26" t="s">
        <v>31</v>
      </c>
      <c r="B43" s="20"/>
      <c r="C43" s="15"/>
      <c r="D43" s="5"/>
      <c r="E43" s="17"/>
      <c r="F43" s="17"/>
      <c r="G43" s="38"/>
      <c r="H43" s="27" t="e">
        <f t="shared" si="0"/>
        <v>#DIV/0!</v>
      </c>
      <c r="I43" s="12" t="e">
        <f t="shared" si="1"/>
        <v>#DIV/0!</v>
      </c>
      <c r="J43" s="21"/>
      <c r="K43" s="21"/>
      <c r="L43" s="22"/>
      <c r="M43" s="25"/>
    </row>
    <row r="44" spans="1:13" ht="20.25" hidden="1">
      <c r="A44" s="26" t="s">
        <v>61</v>
      </c>
      <c r="B44" s="20"/>
      <c r="C44" s="15"/>
      <c r="D44" s="5"/>
      <c r="E44" s="17"/>
      <c r="F44" s="17"/>
      <c r="G44" s="38"/>
      <c r="H44" s="27" t="e">
        <f t="shared" si="0"/>
        <v>#DIV/0!</v>
      </c>
      <c r="I44" s="12" t="e">
        <f t="shared" si="1"/>
        <v>#DIV/0!</v>
      </c>
      <c r="J44" s="24"/>
      <c r="K44" s="24"/>
      <c r="L44" s="22"/>
      <c r="M44" s="25"/>
    </row>
    <row r="45" spans="1:13" ht="20.25" hidden="1">
      <c r="A45" s="26" t="s">
        <v>63</v>
      </c>
      <c r="B45" s="20"/>
      <c r="C45" s="15"/>
      <c r="D45" s="5"/>
      <c r="E45" s="17"/>
      <c r="F45" s="17"/>
      <c r="G45" s="38"/>
      <c r="H45" s="27" t="e">
        <f t="shared" si="0"/>
        <v>#DIV/0!</v>
      </c>
      <c r="I45" s="12" t="e">
        <f t="shared" si="1"/>
        <v>#DIV/0!</v>
      </c>
      <c r="J45" s="24"/>
      <c r="K45" s="24"/>
      <c r="L45" s="22"/>
      <c r="M45" s="25"/>
    </row>
    <row r="46" spans="1:13" ht="20.25">
      <c r="A46" s="26" t="s">
        <v>41</v>
      </c>
      <c r="B46" s="20"/>
      <c r="C46" s="15"/>
      <c r="D46" s="5"/>
      <c r="E46" s="17">
        <v>4052.8</v>
      </c>
      <c r="F46" s="17">
        <v>4052.8</v>
      </c>
      <c r="G46" s="38">
        <v>4052.8</v>
      </c>
      <c r="H46" s="27">
        <f t="shared" si="0"/>
        <v>100</v>
      </c>
      <c r="I46" s="12">
        <f t="shared" si="1"/>
        <v>100</v>
      </c>
      <c r="J46" s="21">
        <v>4052.8</v>
      </c>
      <c r="K46" s="21">
        <v>4052.8</v>
      </c>
      <c r="L46" s="22"/>
      <c r="M46" s="25"/>
    </row>
    <row r="47" spans="1:13" ht="20.25" hidden="1">
      <c r="A47" s="26"/>
      <c r="B47" s="20"/>
      <c r="C47" s="15"/>
      <c r="D47" s="5"/>
      <c r="E47" s="17"/>
      <c r="F47" s="17"/>
      <c r="G47" s="38"/>
      <c r="H47" s="27" t="e">
        <f t="shared" si="0"/>
        <v>#DIV/0!</v>
      </c>
      <c r="I47" s="12" t="e">
        <f t="shared" si="1"/>
        <v>#DIV/0!</v>
      </c>
      <c r="J47" s="21"/>
      <c r="K47" s="21"/>
      <c r="L47" s="22"/>
      <c r="M47" s="25"/>
    </row>
    <row r="48" spans="1:13" ht="20.25" hidden="1">
      <c r="A48" s="26" t="s">
        <v>65</v>
      </c>
      <c r="B48" s="20"/>
      <c r="C48" s="15"/>
      <c r="D48" s="5"/>
      <c r="E48" s="17"/>
      <c r="F48" s="17"/>
      <c r="G48" s="38"/>
      <c r="H48" s="27" t="e">
        <f t="shared" si="0"/>
        <v>#DIV/0!</v>
      </c>
      <c r="I48" s="12" t="e">
        <f t="shared" si="1"/>
        <v>#DIV/0!</v>
      </c>
      <c r="J48" s="21"/>
      <c r="K48" s="21"/>
      <c r="L48" s="22"/>
      <c r="M48" s="25"/>
    </row>
    <row r="49" spans="1:13" ht="20.25" hidden="1">
      <c r="A49" s="26" t="s">
        <v>42</v>
      </c>
      <c r="B49" s="20"/>
      <c r="C49" s="15"/>
      <c r="D49" s="5"/>
      <c r="E49" s="17"/>
      <c r="F49" s="17"/>
      <c r="G49" s="38"/>
      <c r="H49" s="27" t="e">
        <f t="shared" si="0"/>
        <v>#DIV/0!</v>
      </c>
      <c r="I49" s="12" t="e">
        <f t="shared" si="1"/>
        <v>#DIV/0!</v>
      </c>
      <c r="J49" s="24"/>
      <c r="K49" s="24"/>
      <c r="L49" s="22"/>
      <c r="M49" s="25"/>
    </row>
    <row r="50" spans="1:13" ht="40.5" hidden="1">
      <c r="A50" s="26" t="s">
        <v>43</v>
      </c>
      <c r="B50" s="20"/>
      <c r="C50" s="15"/>
      <c r="D50" s="5"/>
      <c r="E50" s="17"/>
      <c r="F50" s="17"/>
      <c r="G50" s="38"/>
      <c r="H50" s="27" t="e">
        <f t="shared" si="0"/>
        <v>#DIV/0!</v>
      </c>
      <c r="I50" s="12" t="e">
        <f t="shared" si="1"/>
        <v>#DIV/0!</v>
      </c>
      <c r="J50" s="21"/>
      <c r="K50" s="21"/>
      <c r="L50" s="22"/>
      <c r="M50" s="25"/>
    </row>
    <row r="51" spans="1:13" ht="40.5" hidden="1">
      <c r="A51" s="26" t="s">
        <v>44</v>
      </c>
      <c r="B51" s="20"/>
      <c r="C51" s="15"/>
      <c r="D51" s="5"/>
      <c r="E51" s="17"/>
      <c r="F51" s="17"/>
      <c r="G51" s="38"/>
      <c r="H51" s="27" t="e">
        <f t="shared" si="0"/>
        <v>#DIV/0!</v>
      </c>
      <c r="I51" s="12" t="e">
        <f t="shared" si="1"/>
        <v>#DIV/0!</v>
      </c>
      <c r="J51" s="21"/>
      <c r="K51" s="21"/>
      <c r="L51" s="22"/>
      <c r="M51" s="25"/>
    </row>
    <row r="52" spans="1:13" ht="40.5" hidden="1">
      <c r="A52" s="26" t="s">
        <v>45</v>
      </c>
      <c r="B52" s="20"/>
      <c r="C52" s="15"/>
      <c r="D52" s="5"/>
      <c r="E52" s="17"/>
      <c r="F52" s="17"/>
      <c r="G52" s="38"/>
      <c r="H52" s="27" t="e">
        <f t="shared" si="0"/>
        <v>#DIV/0!</v>
      </c>
      <c r="I52" s="12" t="e">
        <f t="shared" si="1"/>
        <v>#DIV/0!</v>
      </c>
      <c r="J52" s="21"/>
      <c r="K52" s="21"/>
      <c r="L52" s="22"/>
      <c r="M52" s="25"/>
    </row>
    <row r="53" spans="1:13" ht="20.25" hidden="1">
      <c r="A53" s="26" t="s">
        <v>46</v>
      </c>
      <c r="B53" s="20"/>
      <c r="C53" s="15"/>
      <c r="D53" s="5"/>
      <c r="E53" s="17"/>
      <c r="F53" s="17"/>
      <c r="G53" s="38"/>
      <c r="H53" s="27" t="e">
        <f t="shared" si="0"/>
        <v>#DIV/0!</v>
      </c>
      <c r="I53" s="12" t="e">
        <f t="shared" si="1"/>
        <v>#DIV/0!</v>
      </c>
      <c r="J53" s="21"/>
      <c r="K53" s="21"/>
      <c r="L53" s="22"/>
      <c r="M53" s="25"/>
    </row>
    <row r="54" spans="1:13" ht="20.25" hidden="1">
      <c r="A54" s="26" t="s">
        <v>47</v>
      </c>
      <c r="B54" s="20"/>
      <c r="C54" s="15"/>
      <c r="D54" s="5"/>
      <c r="E54" s="17"/>
      <c r="F54" s="17"/>
      <c r="G54" s="38"/>
      <c r="H54" s="27" t="e">
        <f t="shared" si="0"/>
        <v>#DIV/0!</v>
      </c>
      <c r="I54" s="12" t="e">
        <f t="shared" si="1"/>
        <v>#DIV/0!</v>
      </c>
      <c r="J54" s="21"/>
      <c r="K54" s="21"/>
      <c r="L54" s="22"/>
      <c r="M54" s="25"/>
    </row>
    <row r="55" spans="1:13" ht="20.25" hidden="1">
      <c r="A55" s="26" t="s">
        <v>48</v>
      </c>
      <c r="B55" s="20"/>
      <c r="C55" s="15"/>
      <c r="D55" s="5"/>
      <c r="E55" s="17"/>
      <c r="F55" s="17"/>
      <c r="G55" s="38"/>
      <c r="H55" s="27" t="e">
        <f t="shared" si="0"/>
        <v>#DIV/0!</v>
      </c>
      <c r="I55" s="12" t="e">
        <f t="shared" si="1"/>
        <v>#DIV/0!</v>
      </c>
      <c r="J55" s="21"/>
      <c r="K55" s="21"/>
      <c r="L55" s="22"/>
      <c r="M55" s="25"/>
    </row>
    <row r="56" spans="1:13" ht="20.25" hidden="1">
      <c r="A56" s="26" t="s">
        <v>49</v>
      </c>
      <c r="B56" s="20"/>
      <c r="C56" s="15"/>
      <c r="D56" s="5"/>
      <c r="E56" s="17"/>
      <c r="F56" s="17"/>
      <c r="G56" s="38"/>
      <c r="H56" s="27" t="e">
        <f t="shared" si="0"/>
        <v>#DIV/0!</v>
      </c>
      <c r="I56" s="12" t="e">
        <f t="shared" si="1"/>
        <v>#DIV/0!</v>
      </c>
      <c r="J56" s="21"/>
      <c r="K56" s="21"/>
      <c r="L56" s="22"/>
      <c r="M56" s="25"/>
    </row>
    <row r="57" spans="1:13" ht="20.25" hidden="1">
      <c r="A57" s="26" t="s">
        <v>50</v>
      </c>
      <c r="B57" s="20"/>
      <c r="C57" s="15"/>
      <c r="D57" s="5"/>
      <c r="E57" s="17"/>
      <c r="F57" s="17"/>
      <c r="G57" s="38"/>
      <c r="H57" s="27" t="e">
        <f t="shared" si="0"/>
        <v>#DIV/0!</v>
      </c>
      <c r="I57" s="12" t="e">
        <f t="shared" si="1"/>
        <v>#DIV/0!</v>
      </c>
      <c r="J57" s="21"/>
      <c r="K57" s="21"/>
      <c r="L57" s="22"/>
      <c r="M57" s="25"/>
    </row>
    <row r="58" spans="1:13" ht="20.25" hidden="1">
      <c r="A58" s="26" t="s">
        <v>59</v>
      </c>
      <c r="B58" s="20"/>
      <c r="C58" s="15"/>
      <c r="D58" s="5"/>
      <c r="E58" s="17"/>
      <c r="F58" s="17"/>
      <c r="G58" s="38"/>
      <c r="H58" s="27" t="e">
        <f t="shared" si="0"/>
        <v>#DIV/0!</v>
      </c>
      <c r="I58" s="12" t="e">
        <f t="shared" si="1"/>
        <v>#DIV/0!</v>
      </c>
      <c r="J58" s="21"/>
      <c r="K58" s="21"/>
      <c r="L58" s="22"/>
      <c r="M58" s="25"/>
    </row>
    <row r="59" spans="1:13" ht="20.25" hidden="1">
      <c r="A59" s="26" t="s">
        <v>57</v>
      </c>
      <c r="B59" s="20"/>
      <c r="C59" s="15"/>
      <c r="D59" s="5"/>
      <c r="E59" s="17"/>
      <c r="F59" s="17"/>
      <c r="G59" s="38"/>
      <c r="H59" s="27" t="e">
        <f t="shared" si="0"/>
        <v>#DIV/0!</v>
      </c>
      <c r="I59" s="12" t="e">
        <f t="shared" si="1"/>
        <v>#DIV/0!</v>
      </c>
      <c r="J59" s="21"/>
      <c r="K59" s="21"/>
      <c r="L59" s="22"/>
      <c r="M59" s="25"/>
    </row>
    <row r="60" spans="1:13" ht="20.25" hidden="1">
      <c r="A60" s="26" t="s">
        <v>70</v>
      </c>
      <c r="B60" s="20"/>
      <c r="C60" s="15"/>
      <c r="D60" s="5"/>
      <c r="E60" s="17"/>
      <c r="F60" s="17"/>
      <c r="G60" s="38"/>
      <c r="H60" s="27" t="e">
        <f t="shared" si="0"/>
        <v>#DIV/0!</v>
      </c>
      <c r="I60" s="12" t="e">
        <f t="shared" si="1"/>
        <v>#DIV/0!</v>
      </c>
      <c r="J60" s="21"/>
      <c r="K60" s="21"/>
      <c r="L60" s="22"/>
      <c r="M60" s="25"/>
    </row>
    <row r="61" spans="1:13" ht="23.25" customHeight="1" hidden="1">
      <c r="A61" s="26" t="s">
        <v>71</v>
      </c>
      <c r="B61" s="20"/>
      <c r="C61" s="15"/>
      <c r="D61" s="5"/>
      <c r="E61" s="17"/>
      <c r="F61" s="17"/>
      <c r="G61" s="38"/>
      <c r="H61" s="27" t="e">
        <f t="shared" si="0"/>
        <v>#DIV/0!</v>
      </c>
      <c r="I61" s="12" t="e">
        <f t="shared" si="1"/>
        <v>#DIV/0!</v>
      </c>
      <c r="J61" s="21"/>
      <c r="K61" s="21"/>
      <c r="L61" s="22"/>
      <c r="M61" s="25"/>
    </row>
    <row r="62" spans="1:13" ht="20.25" hidden="1">
      <c r="A62" s="26" t="s">
        <v>40</v>
      </c>
      <c r="B62" s="20"/>
      <c r="C62" s="15"/>
      <c r="D62" s="5"/>
      <c r="E62" s="17"/>
      <c r="F62" s="17"/>
      <c r="G62" s="38"/>
      <c r="H62" s="27" t="e">
        <f t="shared" si="0"/>
        <v>#DIV/0!</v>
      </c>
      <c r="I62" s="12" t="e">
        <f t="shared" si="1"/>
        <v>#DIV/0!</v>
      </c>
      <c r="J62" s="21"/>
      <c r="K62" s="21"/>
      <c r="L62" s="22"/>
      <c r="M62" s="25"/>
    </row>
    <row r="63" spans="1:13" ht="40.5" hidden="1">
      <c r="A63" s="26" t="s">
        <v>44</v>
      </c>
      <c r="B63" s="20"/>
      <c r="C63" s="15"/>
      <c r="D63" s="5"/>
      <c r="E63" s="17"/>
      <c r="F63" s="17"/>
      <c r="G63" s="38"/>
      <c r="H63" s="27" t="e">
        <f t="shared" si="0"/>
        <v>#DIV/0!</v>
      </c>
      <c r="I63" s="12" t="e">
        <f t="shared" si="1"/>
        <v>#DIV/0!</v>
      </c>
      <c r="J63" s="21"/>
      <c r="K63" s="21"/>
      <c r="L63" s="22"/>
      <c r="M63" s="25"/>
    </row>
    <row r="64" spans="1:13" ht="40.5">
      <c r="A64" s="26" t="s">
        <v>82</v>
      </c>
      <c r="B64" s="20"/>
      <c r="C64" s="15"/>
      <c r="D64" s="5"/>
      <c r="E64" s="17">
        <v>3210.2</v>
      </c>
      <c r="F64" s="17">
        <v>3210.2</v>
      </c>
      <c r="G64" s="38">
        <v>3210.2</v>
      </c>
      <c r="H64" s="27">
        <f t="shared" si="0"/>
        <v>100</v>
      </c>
      <c r="I64" s="12">
        <f t="shared" si="1"/>
        <v>100</v>
      </c>
      <c r="J64" s="21">
        <v>1605.1</v>
      </c>
      <c r="K64" s="21">
        <v>1605.1</v>
      </c>
      <c r="L64" s="22"/>
      <c r="M64" s="25"/>
    </row>
    <row r="65" spans="1:13" ht="40.5" hidden="1">
      <c r="A65" s="26" t="s">
        <v>76</v>
      </c>
      <c r="B65" s="20"/>
      <c r="C65" s="15"/>
      <c r="D65" s="5"/>
      <c r="E65" s="17"/>
      <c r="F65" s="17"/>
      <c r="G65" s="38"/>
      <c r="H65" s="27" t="e">
        <f t="shared" si="0"/>
        <v>#DIV/0!</v>
      </c>
      <c r="I65" s="12" t="e">
        <f t="shared" si="1"/>
        <v>#DIV/0!</v>
      </c>
      <c r="J65" s="21"/>
      <c r="K65" s="21"/>
      <c r="L65" s="22"/>
      <c r="M65" s="25"/>
    </row>
    <row r="66" spans="1:13" ht="20.25" hidden="1">
      <c r="A66" s="26" t="s">
        <v>80</v>
      </c>
      <c r="B66" s="20"/>
      <c r="C66" s="15"/>
      <c r="D66" s="5"/>
      <c r="E66" s="17"/>
      <c r="F66" s="17"/>
      <c r="G66" s="38"/>
      <c r="H66" s="27" t="e">
        <f t="shared" si="0"/>
        <v>#DIV/0!</v>
      </c>
      <c r="I66" s="12" t="e">
        <f t="shared" si="1"/>
        <v>#DIV/0!</v>
      </c>
      <c r="J66" s="21"/>
      <c r="K66" s="21"/>
      <c r="L66" s="22"/>
      <c r="M66" s="25"/>
    </row>
    <row r="67" spans="1:13" ht="20.25" hidden="1">
      <c r="A67" s="26" t="s">
        <v>81</v>
      </c>
      <c r="B67" s="20"/>
      <c r="C67" s="15"/>
      <c r="D67" s="5"/>
      <c r="E67" s="17"/>
      <c r="F67" s="17"/>
      <c r="G67" s="38"/>
      <c r="H67" s="27" t="e">
        <f>G67/E67*100</f>
        <v>#DIV/0!</v>
      </c>
      <c r="I67" s="12" t="e">
        <f>G67/F67*100</f>
        <v>#DIV/0!</v>
      </c>
      <c r="J67" s="21"/>
      <c r="K67" s="21"/>
      <c r="L67" s="22"/>
      <c r="M67" s="25"/>
    </row>
    <row r="68" spans="1:13" ht="20.25" hidden="1">
      <c r="A68" s="26" t="s">
        <v>75</v>
      </c>
      <c r="B68" s="20"/>
      <c r="C68" s="15"/>
      <c r="D68" s="5"/>
      <c r="E68" s="17"/>
      <c r="F68" s="17"/>
      <c r="G68" s="38"/>
      <c r="H68" s="27" t="e">
        <f>G68/E68*100</f>
        <v>#DIV/0!</v>
      </c>
      <c r="I68" s="12" t="e">
        <f>G68/F68*100</f>
        <v>#DIV/0!</v>
      </c>
      <c r="J68" s="21"/>
      <c r="K68" s="21"/>
      <c r="L68" s="22"/>
      <c r="M68" s="25"/>
    </row>
    <row r="69" spans="1:13" ht="20.25" hidden="1">
      <c r="A69" s="26" t="s">
        <v>78</v>
      </c>
      <c r="B69" s="20"/>
      <c r="C69" s="15"/>
      <c r="D69" s="5"/>
      <c r="E69" s="17"/>
      <c r="F69" s="17"/>
      <c r="G69" s="38"/>
      <c r="H69" s="27" t="e">
        <f>G69/E69*100</f>
        <v>#DIV/0!</v>
      </c>
      <c r="I69" s="12" t="e">
        <f>G69/F69*100</f>
        <v>#DIV/0!</v>
      </c>
      <c r="J69" s="21"/>
      <c r="K69" s="21"/>
      <c r="L69" s="22"/>
      <c r="M69" s="25"/>
    </row>
    <row r="70" spans="1:13" ht="20.25" hidden="1">
      <c r="A70" s="26" t="s">
        <v>66</v>
      </c>
      <c r="B70" s="20"/>
      <c r="C70" s="15"/>
      <c r="D70" s="5"/>
      <c r="E70" s="17"/>
      <c r="F70" s="17"/>
      <c r="G70" s="38"/>
      <c r="H70" s="27" t="e">
        <f>G70/E70*100</f>
        <v>#DIV/0!</v>
      </c>
      <c r="I70" s="12" t="e">
        <f>G70/F70*100</f>
        <v>#DIV/0!</v>
      </c>
      <c r="J70" s="21"/>
      <c r="K70" s="21"/>
      <c r="L70" s="22"/>
      <c r="M70" s="25"/>
    </row>
    <row r="71" spans="1:13" ht="20.25">
      <c r="A71" s="26" t="s">
        <v>100</v>
      </c>
      <c r="B71" s="20"/>
      <c r="C71" s="15"/>
      <c r="D71" s="5"/>
      <c r="E71" s="17">
        <v>75.42</v>
      </c>
      <c r="F71" s="17">
        <v>75.42</v>
      </c>
      <c r="G71" s="38">
        <v>75.42</v>
      </c>
      <c r="H71" s="27">
        <f>G71/E71*100</f>
        <v>100</v>
      </c>
      <c r="I71" s="12">
        <f>G71/F71*100</f>
        <v>100</v>
      </c>
      <c r="J71" s="21">
        <v>75.42</v>
      </c>
      <c r="K71" s="21">
        <v>75.42</v>
      </c>
      <c r="L71" s="22"/>
      <c r="M71" s="25"/>
    </row>
    <row r="72" spans="1:13" ht="20.25">
      <c r="A72" s="26" t="s">
        <v>62</v>
      </c>
      <c r="B72" s="20"/>
      <c r="C72" s="15"/>
      <c r="D72" s="5"/>
      <c r="E72" s="17">
        <v>62</v>
      </c>
      <c r="F72" s="17">
        <v>62</v>
      </c>
      <c r="G72" s="38">
        <v>62</v>
      </c>
      <c r="H72" s="27">
        <f t="shared" si="0"/>
        <v>100</v>
      </c>
      <c r="I72" s="12">
        <f t="shared" si="1"/>
        <v>100</v>
      </c>
      <c r="J72" s="21">
        <v>62</v>
      </c>
      <c r="K72" s="21">
        <v>62</v>
      </c>
      <c r="L72" s="22"/>
      <c r="M72" s="25"/>
    </row>
    <row r="73" spans="1:13" ht="20.25" hidden="1">
      <c r="A73" s="26" t="s">
        <v>74</v>
      </c>
      <c r="B73" s="20"/>
      <c r="C73" s="15"/>
      <c r="D73" s="5"/>
      <c r="E73" s="17"/>
      <c r="F73" s="17"/>
      <c r="G73" s="38"/>
      <c r="H73" s="27" t="e">
        <f t="shared" si="0"/>
        <v>#DIV/0!</v>
      </c>
      <c r="I73" s="12" t="e">
        <f t="shared" si="1"/>
        <v>#DIV/0!</v>
      </c>
      <c r="J73" s="21"/>
      <c r="K73" s="21"/>
      <c r="L73" s="22"/>
      <c r="M73" s="25"/>
    </row>
    <row r="74" spans="1:13" ht="20.25">
      <c r="A74" s="6" t="s">
        <v>51</v>
      </c>
      <c r="B74" s="5">
        <f>B8+B6</f>
        <v>748569.1699999999</v>
      </c>
      <c r="C74" s="5">
        <f>C8+C6</f>
        <v>174450.4</v>
      </c>
      <c r="D74" s="5">
        <f>C74/B74*100</f>
        <v>23.304513061899144</v>
      </c>
      <c r="E74" s="5">
        <f>E6+E8</f>
        <v>788782.3300000001</v>
      </c>
      <c r="F74" s="5">
        <f>F6+F8</f>
        <v>177080.53000000003</v>
      </c>
      <c r="G74" s="43">
        <f>G6+G8</f>
        <v>180617.78999999998</v>
      </c>
      <c r="H74" s="34">
        <f>G74/E74*100</f>
        <v>22.898305797494217</v>
      </c>
      <c r="I74" s="34">
        <f>G74/F74*100</f>
        <v>101.99754315169484</v>
      </c>
      <c r="J74" s="5">
        <f>J8+J6</f>
        <v>62405.01999999999</v>
      </c>
      <c r="K74" s="5">
        <f>K8+K6</f>
        <v>34333.229999999996</v>
      </c>
      <c r="L74" s="5"/>
      <c r="M74" s="5"/>
    </row>
    <row r="75" spans="1:13" ht="20.25">
      <c r="A75" s="64"/>
      <c r="B75" s="8"/>
      <c r="C75" s="8"/>
      <c r="D75" s="8"/>
      <c r="E75" s="8"/>
      <c r="F75" s="8"/>
      <c r="G75" s="62"/>
      <c r="H75" s="63"/>
      <c r="I75" s="63"/>
      <c r="J75" s="8"/>
      <c r="K75" s="8"/>
      <c r="L75" s="8"/>
      <c r="M75" s="8"/>
    </row>
    <row r="76" spans="1:13" ht="20.25">
      <c r="A76" s="64"/>
      <c r="B76" s="8"/>
      <c r="C76" s="8"/>
      <c r="D76" s="8"/>
      <c r="E76" s="8"/>
      <c r="F76" s="8"/>
      <c r="G76" s="62"/>
      <c r="H76" s="63"/>
      <c r="I76" s="63"/>
      <c r="J76" s="8"/>
      <c r="K76" s="8"/>
      <c r="L76" s="8"/>
      <c r="M76" s="8"/>
    </row>
    <row r="77" spans="1:13" ht="20.25">
      <c r="A77" s="64"/>
      <c r="B77" s="8"/>
      <c r="C77" s="8"/>
      <c r="D77" s="8"/>
      <c r="E77" s="8"/>
      <c r="F77" s="8"/>
      <c r="G77" s="62"/>
      <c r="H77" s="63"/>
      <c r="I77" s="63"/>
      <c r="J77" s="8"/>
      <c r="K77" s="8"/>
      <c r="L77" s="8"/>
      <c r="M77" s="8"/>
    </row>
    <row r="78" spans="1:13" ht="20.25">
      <c r="A78" s="64"/>
      <c r="B78" s="8"/>
      <c r="C78" s="8"/>
      <c r="D78" s="8"/>
      <c r="E78" s="8"/>
      <c r="F78" s="8"/>
      <c r="G78" s="62"/>
      <c r="H78" s="63"/>
      <c r="I78" s="63"/>
      <c r="J78" s="8"/>
      <c r="K78" s="8"/>
      <c r="L78" s="8"/>
      <c r="M78" s="8"/>
    </row>
    <row r="79" spans="1:13" ht="20.25">
      <c r="A79" s="145" t="s">
        <v>52</v>
      </c>
      <c r="B79" s="145"/>
      <c r="C79" s="145"/>
      <c r="D79" s="3" t="s">
        <v>1</v>
      </c>
      <c r="E79" s="3" t="s">
        <v>53</v>
      </c>
      <c r="F79" s="3"/>
      <c r="G79" s="41"/>
      <c r="H79" s="2"/>
      <c r="I79" s="2"/>
      <c r="J79" s="3" t="s">
        <v>54</v>
      </c>
      <c r="K79" s="7"/>
      <c r="L79" s="8"/>
      <c r="M79" s="8"/>
    </row>
    <row r="80" spans="5:13" ht="20.25">
      <c r="E80" s="1"/>
      <c r="G80" s="1"/>
      <c r="K80" s="2"/>
      <c r="L80" s="8"/>
      <c r="M80" s="7"/>
    </row>
    <row r="106" ht="15">
      <c r="L106" s="1" t="s">
        <v>79</v>
      </c>
    </row>
  </sheetData>
  <sheetProtection/>
  <mergeCells count="15">
    <mergeCell ref="E4:E5"/>
    <mergeCell ref="F4:F5"/>
    <mergeCell ref="G4:G5"/>
    <mergeCell ref="J4:J5"/>
    <mergeCell ref="K4:K5"/>
    <mergeCell ref="A79:C79"/>
    <mergeCell ref="A1:M1"/>
    <mergeCell ref="A2:M2"/>
    <mergeCell ref="A3:A5"/>
    <mergeCell ref="B3:D3"/>
    <mergeCell ref="E3:K3"/>
    <mergeCell ref="L3:M4"/>
    <mergeCell ref="B4:B5"/>
    <mergeCell ref="C4:C5"/>
    <mergeCell ref="D4:D5"/>
  </mergeCells>
  <printOptions/>
  <pageMargins left="0.1968503937007874" right="0.15748031496062992" top="0.2362204724409449" bottom="0.31496062992125984" header="0.31496062992125984" footer="0.31496062992125984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B3">
      <selection activeCell="E27" sqref="E27"/>
    </sheetView>
  </sheetViews>
  <sheetFormatPr defaultColWidth="9.140625" defaultRowHeight="15"/>
  <cols>
    <col min="1" max="1" width="139.57421875" style="1" customWidth="1"/>
    <col min="2" max="2" width="15.00390625" style="1" customWidth="1"/>
    <col min="3" max="3" width="16.8515625" style="1" customWidth="1"/>
    <col min="4" max="4" width="13.140625" style="1" customWidth="1"/>
    <col min="5" max="5" width="16.421875" style="35" customWidth="1"/>
    <col min="6" max="6" width="15.8515625" style="1" customWidth="1"/>
    <col min="7" max="7" width="16.421875" style="44" customWidth="1"/>
    <col min="8" max="8" width="16.57421875" style="1" customWidth="1"/>
    <col min="9" max="9" width="12.8515625" style="1" hidden="1" customWidth="1"/>
    <col min="10" max="10" width="16.8515625" style="1" customWidth="1"/>
    <col min="11" max="11" width="14.7109375" style="1" customWidth="1"/>
    <col min="12" max="12" width="15.57421875" style="1" customWidth="1"/>
    <col min="13" max="13" width="15.421875" style="1" customWidth="1"/>
    <col min="14" max="16384" width="9.140625" style="1" customWidth="1"/>
  </cols>
  <sheetData>
    <row r="1" spans="1:13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25">
      <c r="A2" s="127" t="s">
        <v>101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0.25" customHeight="1">
      <c r="A3" s="128" t="s">
        <v>2</v>
      </c>
      <c r="B3" s="131" t="s">
        <v>69</v>
      </c>
      <c r="C3" s="132"/>
      <c r="D3" s="133"/>
      <c r="E3" s="131" t="s">
        <v>84</v>
      </c>
      <c r="F3" s="132"/>
      <c r="G3" s="132"/>
      <c r="H3" s="132"/>
      <c r="I3" s="132"/>
      <c r="J3" s="132"/>
      <c r="K3" s="133"/>
      <c r="L3" s="134" t="s">
        <v>86</v>
      </c>
      <c r="M3" s="135"/>
    </row>
    <row r="4" spans="1:13" ht="28.5" customHeight="1">
      <c r="A4" s="129"/>
      <c r="B4" s="138" t="s">
        <v>3</v>
      </c>
      <c r="C4" s="128" t="s">
        <v>4</v>
      </c>
      <c r="D4" s="128" t="s">
        <v>5</v>
      </c>
      <c r="E4" s="138" t="s">
        <v>6</v>
      </c>
      <c r="F4" s="140" t="s">
        <v>67</v>
      </c>
      <c r="G4" s="142" t="s">
        <v>4</v>
      </c>
      <c r="H4" s="55" t="s">
        <v>5</v>
      </c>
      <c r="I4" s="32"/>
      <c r="J4" s="138" t="s">
        <v>95</v>
      </c>
      <c r="K4" s="138" t="s">
        <v>68</v>
      </c>
      <c r="L4" s="136"/>
      <c r="M4" s="137"/>
    </row>
    <row r="5" spans="1:13" ht="43.5" customHeight="1">
      <c r="A5" s="130"/>
      <c r="B5" s="139"/>
      <c r="C5" s="130"/>
      <c r="D5" s="130"/>
      <c r="E5" s="139"/>
      <c r="F5" s="141"/>
      <c r="G5" s="143"/>
      <c r="H5" s="56" t="s">
        <v>7</v>
      </c>
      <c r="I5" s="54" t="s">
        <v>73</v>
      </c>
      <c r="J5" s="139"/>
      <c r="K5" s="139"/>
      <c r="L5" s="31" t="s">
        <v>8</v>
      </c>
      <c r="M5" s="31" t="s">
        <v>9</v>
      </c>
    </row>
    <row r="6" spans="1:13" ht="20.25">
      <c r="A6" s="57" t="s">
        <v>10</v>
      </c>
      <c r="B6" s="9">
        <v>280793</v>
      </c>
      <c r="C6" s="9">
        <v>68437.3</v>
      </c>
      <c r="D6" s="28">
        <f>C6/B6*100</f>
        <v>24.37286542043427</v>
      </c>
      <c r="E6" s="9">
        <v>293690</v>
      </c>
      <c r="F6" s="53">
        <v>53924</v>
      </c>
      <c r="G6" s="42">
        <v>79180.1</v>
      </c>
      <c r="H6" s="10">
        <f>G6/E6*100</f>
        <v>26.960434471721882</v>
      </c>
      <c r="I6" s="12">
        <f>G6/F6*100</f>
        <v>146.83647355537423</v>
      </c>
      <c r="J6" s="9">
        <v>32481.5</v>
      </c>
      <c r="K6" s="9">
        <v>9463.7</v>
      </c>
      <c r="L6" s="13">
        <f>G6-C6</f>
        <v>10742.800000000003</v>
      </c>
      <c r="M6" s="13"/>
    </row>
    <row r="7" spans="1:13" ht="20.25">
      <c r="A7" s="58" t="s">
        <v>97</v>
      </c>
      <c r="B7" s="9">
        <v>280793</v>
      </c>
      <c r="C7" s="9">
        <v>59643.5</v>
      </c>
      <c r="D7" s="28">
        <f>C7/B7*100</f>
        <v>21.241092192469186</v>
      </c>
      <c r="E7" s="9">
        <v>293690</v>
      </c>
      <c r="F7" s="53">
        <v>53924</v>
      </c>
      <c r="G7" s="42">
        <v>69260.9</v>
      </c>
      <c r="H7" s="10">
        <f>G7/E7*100</f>
        <v>23.582995675712485</v>
      </c>
      <c r="I7" s="12">
        <f>G7/F7*100</f>
        <v>128.44169571990207</v>
      </c>
      <c r="J7" s="9">
        <v>29349.8</v>
      </c>
      <c r="K7" s="9">
        <v>8382.7</v>
      </c>
      <c r="L7" s="13">
        <f>G7-C7</f>
        <v>9617.399999999994</v>
      </c>
      <c r="M7" s="13"/>
    </row>
    <row r="8" spans="1:13" ht="20.25">
      <c r="A8" s="58" t="s">
        <v>11</v>
      </c>
      <c r="B8" s="23">
        <v>469000.87</v>
      </c>
      <c r="C8" s="23">
        <v>136162.82</v>
      </c>
      <c r="D8" s="29">
        <f>C8/B8*100</f>
        <v>29.03253036609506</v>
      </c>
      <c r="E8" s="23">
        <f>E9+E10+E11+E12+E13+E14+E15+E16+E17+E18+E19+E20+E21+E22+E23+E24+E25+E26+E27+E28+E29+E32+E33+E34+E35+E36+E37+E38+E39+E40+E41+E42+E43+E44+E45+E46+E49+E50+E51+E52+E53+E54+E55+E56+E57+E58+E60+E66+E59+E30+E72+E61+E62+E63+E48+E47+E64+E67+E68+E65+E73+E70+E31</f>
        <v>495092.33000000013</v>
      </c>
      <c r="F8" s="23">
        <f>F9+F10+F11+F12+F13+F14+F15+F16+F17+F18+F19+F20+F21+F22+F23+F24+F25+F26+F27+F28+F29+F32+F33+F34+F35+F36+F37+F38+F39+F40+F41+F42+F43+F44+F45+F46+F49+F50+F51+F52+F53+F54+F55+F56+F57+F58+F60+F66+F59+F30+F72+F61+F62+F63+F48+F47+F64+F67+F68+F65+F73+F70+F31</f>
        <v>123156.53000000001</v>
      </c>
      <c r="G8" s="23">
        <f>G9+G10+G11+G12+G13+G14+G15+G16+G17+G18+G19+G20+G21+G22+G23+G24+G25+G26+G27+G28+G29+G32+G33+G34+G35+G36+G37+G38+G39+G40+G41+G42+G43+G44+G45+G46+G49+G50+G51+G52+G53+G54+G55+G56+G57+G58+G60+G66+G59+L35+G30+G72+G61+G62+G63+G48+G47+G64+G67+G68+G65+G70+G73</f>
        <v>110904.28999999998</v>
      </c>
      <c r="H8" s="10">
        <f aca="true" t="shared" si="0" ref="H8:H73">G8/E8*100</f>
        <v>22.40072876911665</v>
      </c>
      <c r="I8" s="12">
        <f>G8/F8*100</f>
        <v>90.0514897586023</v>
      </c>
      <c r="J8" s="23">
        <f>J9+J10+J11+J12+J13+J14+J15+J16+J17+J18+J19+J20+J21+J22+J23+J24+J25+J26+J27+J28+J29+J32+J33+J34+J35+J36+J37+J38+J39+J40+J41+J42+J43+J44+J45+J46+J49+J50+J51+J52+J53+J54+J55+J56+J57+J58+J60+J66+J62+J30+J72+J63+J48+J67+J68+J47+J64+J73+J65</f>
        <v>39390.17</v>
      </c>
      <c r="K8" s="23">
        <f>K9+K10+K11+K12+K13+K14+K15+K16+K17+K18+K19+K20+K21+K22+K23+K24+K25+K26+K27+K28+K29+K32+K33+K34+K35+K36+K37+K38+K39+K40+K41+K42+K43+K44+K45+K46+K49+K50+K51+K52+K53+K54+K55+K56+K57+K58+K60+K66+K62+K30+K72+K63+K48+K67+K68+K47+K64+K73+K65</f>
        <v>2.9</v>
      </c>
      <c r="L8" s="13"/>
      <c r="M8" s="11">
        <f>C8-G8</f>
        <v>25258.530000000028</v>
      </c>
    </row>
    <row r="9" spans="1:13" ht="20.25">
      <c r="A9" s="59" t="s">
        <v>12</v>
      </c>
      <c r="B9" s="20"/>
      <c r="C9" s="15"/>
      <c r="D9" s="5"/>
      <c r="E9" s="36">
        <v>27997.3</v>
      </c>
      <c r="F9" s="16">
        <v>7000</v>
      </c>
      <c r="G9" s="38">
        <v>6999</v>
      </c>
      <c r="H9" s="27">
        <f t="shared" si="0"/>
        <v>24.99883917377747</v>
      </c>
      <c r="I9" s="12">
        <f>G9/F9*100</f>
        <v>99.9857142857143</v>
      </c>
      <c r="J9" s="30">
        <v>2333</v>
      </c>
      <c r="K9" s="30"/>
      <c r="L9" s="22"/>
      <c r="M9" s="25"/>
    </row>
    <row r="10" spans="1:13" ht="20.25">
      <c r="A10" s="60" t="s">
        <v>13</v>
      </c>
      <c r="B10" s="20"/>
      <c r="C10" s="15"/>
      <c r="D10" s="5"/>
      <c r="E10" s="37">
        <v>25297.7</v>
      </c>
      <c r="F10" s="17">
        <v>7589.3</v>
      </c>
      <c r="G10" s="38">
        <v>7588.9</v>
      </c>
      <c r="H10" s="27">
        <f t="shared" si="0"/>
        <v>29.998379299303885</v>
      </c>
      <c r="I10" s="12">
        <f>G10/F10*100</f>
        <v>99.99472942168579</v>
      </c>
      <c r="J10" s="30">
        <v>2529.6</v>
      </c>
      <c r="K10" s="30"/>
      <c r="L10" s="22"/>
      <c r="M10" s="25"/>
    </row>
    <row r="11" spans="1:13" ht="42.75" customHeight="1">
      <c r="A11" s="60" t="s">
        <v>14</v>
      </c>
      <c r="B11" s="20"/>
      <c r="C11" s="15"/>
      <c r="D11" s="5"/>
      <c r="E11" s="17">
        <v>132484.8</v>
      </c>
      <c r="F11" s="17">
        <v>39745.4</v>
      </c>
      <c r="G11" s="38">
        <v>28933.4</v>
      </c>
      <c r="H11" s="27">
        <f t="shared" si="0"/>
        <v>21.839033609893367</v>
      </c>
      <c r="I11" s="12">
        <f aca="true" t="shared" si="1" ref="I11:I73">G11/F11*100</f>
        <v>72.79685196274286</v>
      </c>
      <c r="J11" s="30">
        <v>9060.9</v>
      </c>
      <c r="K11" s="30"/>
      <c r="L11" s="22"/>
      <c r="M11" s="25"/>
    </row>
    <row r="12" spans="1:13" s="35" customFormat="1" ht="20.25">
      <c r="A12" s="60" t="s">
        <v>15</v>
      </c>
      <c r="B12" s="39"/>
      <c r="C12" s="15"/>
      <c r="D12" s="5"/>
      <c r="E12" s="17">
        <v>671.7</v>
      </c>
      <c r="F12" s="17">
        <v>201.5</v>
      </c>
      <c r="G12" s="38">
        <v>202.04</v>
      </c>
      <c r="H12" s="40">
        <f t="shared" si="0"/>
        <v>30.078904272740804</v>
      </c>
      <c r="I12" s="12">
        <f t="shared" si="1"/>
        <v>100.2679900744417</v>
      </c>
      <c r="J12" s="24">
        <v>67.34</v>
      </c>
      <c r="K12" s="24"/>
      <c r="L12" s="22"/>
      <c r="M12" s="25"/>
    </row>
    <row r="13" spans="1:13" s="35" customFormat="1" ht="40.5">
      <c r="A13" s="60" t="s">
        <v>16</v>
      </c>
      <c r="B13" s="39"/>
      <c r="C13" s="15"/>
      <c r="D13" s="5"/>
      <c r="E13" s="17">
        <v>209666.4</v>
      </c>
      <c r="F13" s="17">
        <v>41933.3</v>
      </c>
      <c r="G13" s="38">
        <v>41933.36</v>
      </c>
      <c r="H13" s="40">
        <f t="shared" si="0"/>
        <v>20.000038155851392</v>
      </c>
      <c r="I13" s="12">
        <f t="shared" si="1"/>
        <v>100.00014308437446</v>
      </c>
      <c r="J13" s="24">
        <v>13977.76</v>
      </c>
      <c r="K13" s="24"/>
      <c r="L13" s="22"/>
      <c r="M13" s="25"/>
    </row>
    <row r="14" spans="1:13" ht="20.25">
      <c r="A14" s="60" t="s">
        <v>17</v>
      </c>
      <c r="B14" s="20"/>
      <c r="C14" s="15"/>
      <c r="D14" s="5"/>
      <c r="E14" s="17">
        <v>77843.2</v>
      </c>
      <c r="F14" s="17">
        <v>15568.6</v>
      </c>
      <c r="G14" s="38">
        <v>15568.76</v>
      </c>
      <c r="H14" s="27">
        <f t="shared" si="0"/>
        <v>20.000154156047028</v>
      </c>
      <c r="I14" s="12">
        <f t="shared" si="1"/>
        <v>100.00102770962064</v>
      </c>
      <c r="J14" s="30">
        <v>5189.56</v>
      </c>
      <c r="K14" s="30"/>
      <c r="L14" s="22"/>
      <c r="M14" s="25"/>
    </row>
    <row r="15" spans="1:13" ht="20.25">
      <c r="A15" s="60" t="s">
        <v>18</v>
      </c>
      <c r="B15" s="20"/>
      <c r="C15" s="15"/>
      <c r="D15" s="5"/>
      <c r="E15" s="17">
        <v>837</v>
      </c>
      <c r="F15" s="17">
        <v>837</v>
      </c>
      <c r="G15" s="38">
        <v>126.76</v>
      </c>
      <c r="H15" s="27">
        <f t="shared" si="0"/>
        <v>15.144563918757466</v>
      </c>
      <c r="I15" s="12">
        <f t="shared" si="1"/>
        <v>15.144563918757466</v>
      </c>
      <c r="J15" s="30"/>
      <c r="K15" s="30"/>
      <c r="L15" s="22"/>
      <c r="M15" s="25"/>
    </row>
    <row r="16" spans="1:13" s="35" customFormat="1" ht="20.25">
      <c r="A16" s="60" t="s">
        <v>19</v>
      </c>
      <c r="B16" s="39"/>
      <c r="C16" s="15"/>
      <c r="D16" s="5"/>
      <c r="E16" s="17">
        <v>527.7</v>
      </c>
      <c r="F16" s="17">
        <v>105.5</v>
      </c>
      <c r="G16" s="38">
        <v>89.54</v>
      </c>
      <c r="H16" s="40">
        <f t="shared" si="0"/>
        <v>16.967974227780935</v>
      </c>
      <c r="I16" s="12">
        <f t="shared" si="1"/>
        <v>84.87203791469194</v>
      </c>
      <c r="J16" s="24">
        <v>33.44</v>
      </c>
      <c r="K16" s="24"/>
      <c r="L16" s="22"/>
      <c r="M16" s="25"/>
    </row>
    <row r="17" spans="1:13" ht="20.25">
      <c r="A17" s="60" t="s">
        <v>20</v>
      </c>
      <c r="B17" s="20"/>
      <c r="C17" s="15"/>
      <c r="D17" s="5"/>
      <c r="E17" s="17">
        <v>254</v>
      </c>
      <c r="F17" s="17">
        <v>50.8</v>
      </c>
      <c r="G17" s="38">
        <v>45.75</v>
      </c>
      <c r="H17" s="27">
        <f t="shared" si="0"/>
        <v>18.011811023622048</v>
      </c>
      <c r="I17" s="12">
        <f t="shared" si="1"/>
        <v>90.05905511811024</v>
      </c>
      <c r="J17" s="30">
        <v>16.15</v>
      </c>
      <c r="K17" s="30"/>
      <c r="L17" s="22"/>
      <c r="M17" s="25"/>
    </row>
    <row r="18" spans="1:13" s="52" customFormat="1" ht="20.25">
      <c r="A18" s="61" t="s">
        <v>21</v>
      </c>
      <c r="B18" s="46"/>
      <c r="C18" s="47"/>
      <c r="D18" s="43"/>
      <c r="E18" s="37">
        <v>265.9</v>
      </c>
      <c r="F18" s="37">
        <v>66.5</v>
      </c>
      <c r="G18" s="38">
        <v>44.36</v>
      </c>
      <c r="H18" s="48">
        <f t="shared" si="0"/>
        <v>16.682963520120346</v>
      </c>
      <c r="I18" s="49">
        <f t="shared" si="1"/>
        <v>66.70676691729324</v>
      </c>
      <c r="J18" s="50"/>
      <c r="K18" s="50"/>
      <c r="L18" s="51"/>
      <c r="M18" s="25"/>
    </row>
    <row r="19" spans="1:13" ht="23.25" customHeight="1">
      <c r="A19" s="60" t="s">
        <v>22</v>
      </c>
      <c r="B19" s="20"/>
      <c r="C19" s="15"/>
      <c r="D19" s="5"/>
      <c r="E19" s="17">
        <v>492.9</v>
      </c>
      <c r="F19" s="17">
        <v>123.2</v>
      </c>
      <c r="G19" s="38">
        <v>61.54</v>
      </c>
      <c r="H19" s="27">
        <f t="shared" si="0"/>
        <v>12.485291134104282</v>
      </c>
      <c r="I19" s="12">
        <f t="shared" si="1"/>
        <v>49.951298701298704</v>
      </c>
      <c r="J19" s="30"/>
      <c r="K19" s="30"/>
      <c r="L19" s="22"/>
      <c r="M19" s="25"/>
    </row>
    <row r="20" spans="1:13" s="35" customFormat="1" ht="23.25" customHeight="1">
      <c r="A20" s="60" t="s">
        <v>23</v>
      </c>
      <c r="B20" s="39"/>
      <c r="C20" s="15"/>
      <c r="D20" s="5"/>
      <c r="E20" s="17">
        <v>265.9</v>
      </c>
      <c r="F20" s="17">
        <v>66.5</v>
      </c>
      <c r="G20" s="38">
        <v>33.3</v>
      </c>
      <c r="H20" s="40">
        <f t="shared" si="0"/>
        <v>12.523505077096653</v>
      </c>
      <c r="I20" s="12">
        <f t="shared" si="1"/>
        <v>50.075187969924805</v>
      </c>
      <c r="J20" s="24"/>
      <c r="K20" s="24"/>
      <c r="L20" s="22"/>
      <c r="M20" s="25"/>
    </row>
    <row r="21" spans="1:13" ht="23.25" customHeight="1">
      <c r="A21" s="60" t="s">
        <v>24</v>
      </c>
      <c r="B21" s="20"/>
      <c r="C21" s="15"/>
      <c r="D21" s="5"/>
      <c r="E21" s="17">
        <v>1658</v>
      </c>
      <c r="F21" s="17">
        <v>331.6</v>
      </c>
      <c r="G21" s="38"/>
      <c r="H21" s="27">
        <f t="shared" si="0"/>
        <v>0</v>
      </c>
      <c r="I21" s="12">
        <f t="shared" si="1"/>
        <v>0</v>
      </c>
      <c r="J21" s="33"/>
      <c r="K21" s="33"/>
      <c r="L21" s="22"/>
      <c r="M21" s="25"/>
    </row>
    <row r="22" spans="1:13" ht="23.25" customHeight="1">
      <c r="A22" s="60" t="s">
        <v>25</v>
      </c>
      <c r="B22" s="20"/>
      <c r="C22" s="15"/>
      <c r="D22" s="5"/>
      <c r="E22" s="17">
        <v>4598.7</v>
      </c>
      <c r="F22" s="17">
        <v>1174.7</v>
      </c>
      <c r="G22" s="38">
        <v>969.14</v>
      </c>
      <c r="H22" s="27">
        <f t="shared" si="0"/>
        <v>21.07421662643791</v>
      </c>
      <c r="I22" s="12">
        <f t="shared" si="1"/>
        <v>82.5010641014727</v>
      </c>
      <c r="J22" s="33">
        <v>383.24</v>
      </c>
      <c r="K22" s="33"/>
      <c r="L22" s="22"/>
      <c r="M22" s="25"/>
    </row>
    <row r="23" spans="1:13" s="35" customFormat="1" ht="23.25" customHeight="1">
      <c r="A23" s="60" t="s">
        <v>26</v>
      </c>
      <c r="B23" s="39"/>
      <c r="C23" s="15"/>
      <c r="D23" s="5"/>
      <c r="E23" s="17">
        <v>744.8</v>
      </c>
      <c r="F23" s="17">
        <v>186.2</v>
      </c>
      <c r="G23" s="38">
        <v>161.76</v>
      </c>
      <c r="H23" s="40">
        <f t="shared" si="0"/>
        <v>21.71858216970999</v>
      </c>
      <c r="I23" s="12">
        <f t="shared" si="1"/>
        <v>86.87432867883996</v>
      </c>
      <c r="J23" s="24">
        <v>62.06</v>
      </c>
      <c r="K23" s="24"/>
      <c r="L23" s="22"/>
      <c r="M23" s="25"/>
    </row>
    <row r="24" spans="1:13" ht="23.25" customHeight="1">
      <c r="A24" s="60" t="s">
        <v>27</v>
      </c>
      <c r="B24" s="20"/>
      <c r="C24" s="15"/>
      <c r="D24" s="5"/>
      <c r="E24" s="17">
        <v>42.9</v>
      </c>
      <c r="F24" s="17">
        <v>8.6</v>
      </c>
      <c r="G24" s="38">
        <v>6.15</v>
      </c>
      <c r="H24" s="27">
        <f t="shared" si="0"/>
        <v>14.335664335664337</v>
      </c>
      <c r="I24" s="12">
        <f t="shared" si="1"/>
        <v>71.51162790697676</v>
      </c>
      <c r="J24" s="30">
        <v>1.92</v>
      </c>
      <c r="K24" s="30"/>
      <c r="L24" s="22"/>
      <c r="M24" s="25"/>
    </row>
    <row r="25" spans="1:13" ht="23.25" customHeight="1">
      <c r="A25" s="60" t="s">
        <v>28</v>
      </c>
      <c r="B25" s="20"/>
      <c r="C25" s="15"/>
      <c r="D25" s="5"/>
      <c r="E25" s="17">
        <v>0.38</v>
      </c>
      <c r="F25" s="17">
        <v>0.38</v>
      </c>
      <c r="G25" s="38">
        <v>0.38</v>
      </c>
      <c r="H25" s="27">
        <f t="shared" si="0"/>
        <v>100</v>
      </c>
      <c r="I25" s="12">
        <f t="shared" si="1"/>
        <v>100</v>
      </c>
      <c r="J25" s="30"/>
      <c r="K25" s="30"/>
      <c r="L25" s="22"/>
      <c r="M25" s="25"/>
    </row>
    <row r="26" spans="1:13" ht="23.25" customHeight="1">
      <c r="A26" s="60" t="s">
        <v>56</v>
      </c>
      <c r="B26" s="20"/>
      <c r="C26" s="15"/>
      <c r="D26" s="5"/>
      <c r="E26" s="17">
        <v>1.9</v>
      </c>
      <c r="F26" s="17">
        <v>0.5</v>
      </c>
      <c r="G26" s="38"/>
      <c r="H26" s="27">
        <f t="shared" si="0"/>
        <v>0</v>
      </c>
      <c r="I26" s="12">
        <f t="shared" si="1"/>
        <v>0</v>
      </c>
      <c r="J26" s="21"/>
      <c r="K26" s="21"/>
      <c r="L26" s="22"/>
      <c r="M26" s="25"/>
    </row>
    <row r="27" spans="1:13" ht="23.25" customHeight="1">
      <c r="A27" s="60" t="s">
        <v>29</v>
      </c>
      <c r="B27" s="20"/>
      <c r="C27" s="15"/>
      <c r="D27" s="5"/>
      <c r="E27" s="17">
        <v>3928.2</v>
      </c>
      <c r="F27" s="17">
        <v>785.6</v>
      </c>
      <c r="G27" s="38">
        <v>785.6</v>
      </c>
      <c r="H27" s="27">
        <f t="shared" si="0"/>
        <v>19.998981721908255</v>
      </c>
      <c r="I27" s="12">
        <f t="shared" si="1"/>
        <v>100</v>
      </c>
      <c r="J27" s="21"/>
      <c r="K27" s="21"/>
      <c r="L27" s="22"/>
      <c r="M27" s="25"/>
    </row>
    <row r="28" spans="1:13" ht="23.25" customHeight="1">
      <c r="A28" s="60" t="s">
        <v>30</v>
      </c>
      <c r="B28" s="20"/>
      <c r="C28" s="15"/>
      <c r="D28" s="5"/>
      <c r="E28" s="17">
        <v>17</v>
      </c>
      <c r="F28" s="17">
        <v>3.4</v>
      </c>
      <c r="G28" s="38">
        <v>3.4</v>
      </c>
      <c r="H28" s="27">
        <f t="shared" si="0"/>
        <v>20</v>
      </c>
      <c r="I28" s="12">
        <f t="shared" si="1"/>
        <v>100</v>
      </c>
      <c r="J28" s="21"/>
      <c r="K28" s="21"/>
      <c r="L28" s="22"/>
      <c r="M28" s="25"/>
    </row>
    <row r="29" spans="1:13" ht="23.25" customHeight="1" hidden="1">
      <c r="A29" s="60" t="s">
        <v>31</v>
      </c>
      <c r="B29" s="20"/>
      <c r="C29" s="15"/>
      <c r="D29" s="5"/>
      <c r="E29" s="17"/>
      <c r="F29" s="17"/>
      <c r="G29" s="38"/>
      <c r="H29" s="27" t="e">
        <f t="shared" si="0"/>
        <v>#DIV/0!</v>
      </c>
      <c r="I29" s="12" t="e">
        <f t="shared" si="1"/>
        <v>#DIV/0!</v>
      </c>
      <c r="J29" s="21"/>
      <c r="K29" s="21"/>
      <c r="L29" s="22"/>
      <c r="M29" s="25"/>
    </row>
    <row r="30" spans="1:13" ht="23.25" customHeight="1">
      <c r="A30" s="60" t="s">
        <v>60</v>
      </c>
      <c r="B30" s="20"/>
      <c r="C30" s="15"/>
      <c r="D30" s="5"/>
      <c r="E30" s="17">
        <v>3.1</v>
      </c>
      <c r="F30" s="17">
        <v>0.8</v>
      </c>
      <c r="G30" s="38"/>
      <c r="H30" s="27">
        <f t="shared" si="0"/>
        <v>0</v>
      </c>
      <c r="I30" s="12">
        <f t="shared" si="1"/>
        <v>0</v>
      </c>
      <c r="J30" s="21"/>
      <c r="K30" s="21"/>
      <c r="L30" s="22"/>
      <c r="M30" s="25"/>
    </row>
    <row r="31" spans="1:13" ht="23.25" customHeight="1">
      <c r="A31" s="60" t="s">
        <v>85</v>
      </c>
      <c r="B31" s="20"/>
      <c r="C31" s="15"/>
      <c r="D31" s="5"/>
      <c r="E31" s="17">
        <v>144.6</v>
      </c>
      <c r="F31" s="17">
        <v>28.9</v>
      </c>
      <c r="G31" s="38"/>
      <c r="H31" s="27">
        <f t="shared" si="0"/>
        <v>0</v>
      </c>
      <c r="I31" s="12">
        <f t="shared" si="1"/>
        <v>0</v>
      </c>
      <c r="J31" s="21"/>
      <c r="K31" s="21"/>
      <c r="L31" s="22"/>
      <c r="M31" s="25"/>
    </row>
    <row r="32" spans="1:13" ht="24" customHeight="1">
      <c r="A32" s="26" t="s">
        <v>32</v>
      </c>
      <c r="B32" s="20"/>
      <c r="C32" s="15"/>
      <c r="D32" s="5"/>
      <c r="E32" s="17">
        <v>23.25</v>
      </c>
      <c r="F32" s="17">
        <v>23.25</v>
      </c>
      <c r="G32" s="38">
        <v>26.15</v>
      </c>
      <c r="H32" s="27">
        <f t="shared" si="0"/>
        <v>112.47311827956989</v>
      </c>
      <c r="I32" s="12">
        <f t="shared" si="1"/>
        <v>112.47311827956989</v>
      </c>
      <c r="J32" s="21">
        <v>15.3</v>
      </c>
      <c r="K32" s="21">
        <v>2.9</v>
      </c>
      <c r="L32" s="22"/>
      <c r="M32" s="25"/>
    </row>
    <row r="33" spans="1:13" ht="20.25" hidden="1">
      <c r="A33" s="26" t="s">
        <v>33</v>
      </c>
      <c r="B33" s="20"/>
      <c r="C33" s="15"/>
      <c r="D33" s="5"/>
      <c r="E33" s="17"/>
      <c r="F33" s="17"/>
      <c r="G33" s="38"/>
      <c r="H33" s="27" t="e">
        <f t="shared" si="0"/>
        <v>#DIV/0!</v>
      </c>
      <c r="I33" s="12" t="e">
        <f t="shared" si="1"/>
        <v>#DIV/0!</v>
      </c>
      <c r="J33" s="21"/>
      <c r="K33" s="21"/>
      <c r="L33" s="22"/>
      <c r="M33" s="25"/>
    </row>
    <row r="34" spans="1:13" ht="20.25" hidden="1">
      <c r="A34" s="26" t="s">
        <v>34</v>
      </c>
      <c r="B34" s="20"/>
      <c r="C34" s="15"/>
      <c r="D34" s="5"/>
      <c r="E34" s="17"/>
      <c r="F34" s="17"/>
      <c r="G34" s="38"/>
      <c r="H34" s="27" t="e">
        <f t="shared" si="0"/>
        <v>#DIV/0!</v>
      </c>
      <c r="I34" s="12" t="e">
        <f t="shared" si="1"/>
        <v>#DIV/0!</v>
      </c>
      <c r="J34" s="21"/>
      <c r="K34" s="21"/>
      <c r="L34" s="22"/>
      <c r="M34" s="25"/>
    </row>
    <row r="35" spans="1:13" ht="20.25" hidden="1">
      <c r="A35" s="26" t="s">
        <v>35</v>
      </c>
      <c r="B35" s="20"/>
      <c r="C35" s="15"/>
      <c r="D35" s="5"/>
      <c r="E35" s="17"/>
      <c r="F35" s="17"/>
      <c r="G35" s="38"/>
      <c r="H35" s="27" t="e">
        <f t="shared" si="0"/>
        <v>#DIV/0!</v>
      </c>
      <c r="I35" s="12" t="e">
        <f t="shared" si="1"/>
        <v>#DIV/0!</v>
      </c>
      <c r="J35" s="21"/>
      <c r="K35" s="21"/>
      <c r="L35" s="22"/>
      <c r="M35" s="25"/>
    </row>
    <row r="36" spans="1:13" ht="20.25" hidden="1">
      <c r="A36" s="26" t="s">
        <v>36</v>
      </c>
      <c r="B36" s="20"/>
      <c r="C36" s="15"/>
      <c r="D36" s="5"/>
      <c r="E36" s="17"/>
      <c r="F36" s="17"/>
      <c r="G36" s="38"/>
      <c r="H36" s="27" t="e">
        <f t="shared" si="0"/>
        <v>#DIV/0!</v>
      </c>
      <c r="I36" s="12" t="e">
        <f t="shared" si="1"/>
        <v>#DIV/0!</v>
      </c>
      <c r="J36" s="24"/>
      <c r="K36" s="24"/>
      <c r="L36" s="22"/>
      <c r="M36" s="25"/>
    </row>
    <row r="37" spans="1:13" ht="20.25" hidden="1">
      <c r="A37" s="26" t="s">
        <v>37</v>
      </c>
      <c r="B37" s="20"/>
      <c r="C37" s="15"/>
      <c r="D37" s="5"/>
      <c r="E37" s="17"/>
      <c r="F37" s="17"/>
      <c r="G37" s="38"/>
      <c r="H37" s="27" t="e">
        <f t="shared" si="0"/>
        <v>#DIV/0!</v>
      </c>
      <c r="I37" s="12" t="e">
        <f t="shared" si="1"/>
        <v>#DIV/0!</v>
      </c>
      <c r="J37" s="21"/>
      <c r="K37" s="21"/>
      <c r="L37" s="22"/>
      <c r="M37" s="25"/>
    </row>
    <row r="38" spans="1:13" ht="20.25" hidden="1">
      <c r="A38" s="18" t="s">
        <v>38</v>
      </c>
      <c r="B38" s="20"/>
      <c r="C38" s="15"/>
      <c r="D38" s="5"/>
      <c r="E38" s="17"/>
      <c r="F38" s="17"/>
      <c r="G38" s="38"/>
      <c r="H38" s="27" t="e">
        <f t="shared" si="0"/>
        <v>#DIV/0!</v>
      </c>
      <c r="I38" s="12" t="e">
        <f t="shared" si="1"/>
        <v>#DIV/0!</v>
      </c>
      <c r="J38" s="21"/>
      <c r="K38" s="21"/>
      <c r="L38" s="22"/>
      <c r="M38" s="25"/>
    </row>
    <row r="39" spans="1:13" ht="40.5" hidden="1">
      <c r="A39" s="26" t="s">
        <v>39</v>
      </c>
      <c r="B39" s="20"/>
      <c r="C39" s="15"/>
      <c r="D39" s="5"/>
      <c r="E39" s="17"/>
      <c r="F39" s="17"/>
      <c r="G39" s="38"/>
      <c r="H39" s="27" t="e">
        <f t="shared" si="0"/>
        <v>#DIV/0!</v>
      </c>
      <c r="I39" s="12" t="e">
        <f t="shared" si="1"/>
        <v>#DIV/0!</v>
      </c>
      <c r="J39" s="21"/>
      <c r="K39" s="21"/>
      <c r="L39" s="22"/>
      <c r="M39" s="25"/>
    </row>
    <row r="40" spans="1:13" ht="20.25" hidden="1">
      <c r="A40" s="26" t="s">
        <v>40</v>
      </c>
      <c r="B40" s="20"/>
      <c r="C40" s="15"/>
      <c r="D40" s="5"/>
      <c r="E40" s="17"/>
      <c r="F40" s="17"/>
      <c r="G40" s="38"/>
      <c r="H40" s="27" t="e">
        <f t="shared" si="0"/>
        <v>#DIV/0!</v>
      </c>
      <c r="I40" s="12" t="e">
        <f t="shared" si="1"/>
        <v>#DIV/0!</v>
      </c>
      <c r="J40" s="21"/>
      <c r="K40" s="21"/>
      <c r="L40" s="22"/>
      <c r="M40" s="25"/>
    </row>
    <row r="41" spans="1:13" ht="20.25" hidden="1">
      <c r="A41" s="26" t="s">
        <v>64</v>
      </c>
      <c r="B41" s="20"/>
      <c r="C41" s="15"/>
      <c r="D41" s="5"/>
      <c r="E41" s="17"/>
      <c r="F41" s="17"/>
      <c r="G41" s="38"/>
      <c r="H41" s="27" t="e">
        <f t="shared" si="0"/>
        <v>#DIV/0!</v>
      </c>
      <c r="I41" s="12" t="e">
        <f t="shared" si="1"/>
        <v>#DIV/0!</v>
      </c>
      <c r="J41" s="21"/>
      <c r="K41" s="21"/>
      <c r="L41" s="22"/>
      <c r="M41" s="25"/>
    </row>
    <row r="42" spans="1:13" ht="20.25" hidden="1">
      <c r="A42" s="26" t="s">
        <v>58</v>
      </c>
      <c r="B42" s="20"/>
      <c r="C42" s="15"/>
      <c r="D42" s="5"/>
      <c r="E42" s="17"/>
      <c r="F42" s="17"/>
      <c r="G42" s="38"/>
      <c r="H42" s="27" t="e">
        <f t="shared" si="0"/>
        <v>#DIV/0!</v>
      </c>
      <c r="I42" s="12" t="e">
        <f t="shared" si="1"/>
        <v>#DIV/0!</v>
      </c>
      <c r="J42" s="21"/>
      <c r="K42" s="21"/>
      <c r="L42" s="22"/>
      <c r="M42" s="25"/>
    </row>
    <row r="43" spans="1:13" ht="20.25" hidden="1">
      <c r="A43" s="26" t="s">
        <v>31</v>
      </c>
      <c r="B43" s="20"/>
      <c r="C43" s="15"/>
      <c r="D43" s="5"/>
      <c r="E43" s="17"/>
      <c r="F43" s="17"/>
      <c r="G43" s="38"/>
      <c r="H43" s="27" t="e">
        <f t="shared" si="0"/>
        <v>#DIV/0!</v>
      </c>
      <c r="I43" s="12" t="e">
        <f t="shared" si="1"/>
        <v>#DIV/0!</v>
      </c>
      <c r="J43" s="21"/>
      <c r="K43" s="21"/>
      <c r="L43" s="22"/>
      <c r="M43" s="25"/>
    </row>
    <row r="44" spans="1:13" ht="20.25" hidden="1">
      <c r="A44" s="26" t="s">
        <v>61</v>
      </c>
      <c r="B44" s="20"/>
      <c r="C44" s="15"/>
      <c r="D44" s="5"/>
      <c r="E44" s="17"/>
      <c r="F44" s="17"/>
      <c r="G44" s="38"/>
      <c r="H44" s="27" t="e">
        <f t="shared" si="0"/>
        <v>#DIV/0!</v>
      </c>
      <c r="I44" s="12" t="e">
        <f t="shared" si="1"/>
        <v>#DIV/0!</v>
      </c>
      <c r="J44" s="24"/>
      <c r="K44" s="24"/>
      <c r="L44" s="22"/>
      <c r="M44" s="25"/>
    </row>
    <row r="45" spans="1:13" ht="20.25" hidden="1">
      <c r="A45" s="26" t="s">
        <v>63</v>
      </c>
      <c r="B45" s="20"/>
      <c r="C45" s="15"/>
      <c r="D45" s="5"/>
      <c r="E45" s="17"/>
      <c r="F45" s="17"/>
      <c r="G45" s="38"/>
      <c r="H45" s="27" t="e">
        <f t="shared" si="0"/>
        <v>#DIV/0!</v>
      </c>
      <c r="I45" s="12" t="e">
        <f t="shared" si="1"/>
        <v>#DIV/0!</v>
      </c>
      <c r="J45" s="24"/>
      <c r="K45" s="24"/>
      <c r="L45" s="22"/>
      <c r="M45" s="25"/>
    </row>
    <row r="46" spans="1:13" ht="20.25">
      <c r="A46" s="26" t="s">
        <v>41</v>
      </c>
      <c r="B46" s="20"/>
      <c r="C46" s="15"/>
      <c r="D46" s="5"/>
      <c r="E46" s="17">
        <v>4052.8</v>
      </c>
      <c r="F46" s="17">
        <v>4052.8</v>
      </c>
      <c r="G46" s="38">
        <v>4052.8</v>
      </c>
      <c r="H46" s="27">
        <f t="shared" si="0"/>
        <v>100</v>
      </c>
      <c r="I46" s="12">
        <f t="shared" si="1"/>
        <v>100</v>
      </c>
      <c r="J46" s="21">
        <v>4052.8</v>
      </c>
      <c r="K46" s="21"/>
      <c r="L46" s="22"/>
      <c r="M46" s="25"/>
    </row>
    <row r="47" spans="1:13" ht="20.25" hidden="1">
      <c r="A47" s="26"/>
      <c r="B47" s="20"/>
      <c r="C47" s="15"/>
      <c r="D47" s="5"/>
      <c r="E47" s="17"/>
      <c r="F47" s="17"/>
      <c r="G47" s="38"/>
      <c r="H47" s="27" t="e">
        <f t="shared" si="0"/>
        <v>#DIV/0!</v>
      </c>
      <c r="I47" s="12" t="e">
        <f t="shared" si="1"/>
        <v>#DIV/0!</v>
      </c>
      <c r="J47" s="21"/>
      <c r="K47" s="21"/>
      <c r="L47" s="22"/>
      <c r="M47" s="25"/>
    </row>
    <row r="48" spans="1:13" ht="20.25" hidden="1">
      <c r="A48" s="26" t="s">
        <v>65</v>
      </c>
      <c r="B48" s="20"/>
      <c r="C48" s="15"/>
      <c r="D48" s="5"/>
      <c r="E48" s="17"/>
      <c r="F48" s="17"/>
      <c r="G48" s="38"/>
      <c r="H48" s="27" t="e">
        <f t="shared" si="0"/>
        <v>#DIV/0!</v>
      </c>
      <c r="I48" s="12" t="e">
        <f t="shared" si="1"/>
        <v>#DIV/0!</v>
      </c>
      <c r="J48" s="21"/>
      <c r="K48" s="21"/>
      <c r="L48" s="22"/>
      <c r="M48" s="25"/>
    </row>
    <row r="49" spans="1:13" ht="20.25" hidden="1">
      <c r="A49" s="26" t="s">
        <v>42</v>
      </c>
      <c r="B49" s="20"/>
      <c r="C49" s="15"/>
      <c r="D49" s="5"/>
      <c r="E49" s="17"/>
      <c r="F49" s="17"/>
      <c r="G49" s="38"/>
      <c r="H49" s="27" t="e">
        <f t="shared" si="0"/>
        <v>#DIV/0!</v>
      </c>
      <c r="I49" s="12" t="e">
        <f t="shared" si="1"/>
        <v>#DIV/0!</v>
      </c>
      <c r="J49" s="24"/>
      <c r="K49" s="24"/>
      <c r="L49" s="22"/>
      <c r="M49" s="25"/>
    </row>
    <row r="50" spans="1:13" ht="40.5" hidden="1">
      <c r="A50" s="26" t="s">
        <v>43</v>
      </c>
      <c r="B50" s="20"/>
      <c r="C50" s="15"/>
      <c r="D50" s="5"/>
      <c r="E50" s="17"/>
      <c r="F50" s="17"/>
      <c r="G50" s="38"/>
      <c r="H50" s="27" t="e">
        <f t="shared" si="0"/>
        <v>#DIV/0!</v>
      </c>
      <c r="I50" s="12" t="e">
        <f t="shared" si="1"/>
        <v>#DIV/0!</v>
      </c>
      <c r="J50" s="21"/>
      <c r="K50" s="21"/>
      <c r="L50" s="22"/>
      <c r="M50" s="25"/>
    </row>
    <row r="51" spans="1:13" ht="40.5" hidden="1">
      <c r="A51" s="26" t="s">
        <v>44</v>
      </c>
      <c r="B51" s="20"/>
      <c r="C51" s="15"/>
      <c r="D51" s="5"/>
      <c r="E51" s="17"/>
      <c r="F51" s="17"/>
      <c r="G51" s="38"/>
      <c r="H51" s="27" t="e">
        <f t="shared" si="0"/>
        <v>#DIV/0!</v>
      </c>
      <c r="I51" s="12" t="e">
        <f t="shared" si="1"/>
        <v>#DIV/0!</v>
      </c>
      <c r="J51" s="21"/>
      <c r="K51" s="21"/>
      <c r="L51" s="22"/>
      <c r="M51" s="25"/>
    </row>
    <row r="52" spans="1:13" ht="40.5" hidden="1">
      <c r="A52" s="26" t="s">
        <v>45</v>
      </c>
      <c r="B52" s="20"/>
      <c r="C52" s="15"/>
      <c r="D52" s="5"/>
      <c r="E52" s="17"/>
      <c r="F52" s="17"/>
      <c r="G52" s="38"/>
      <c r="H52" s="27" t="e">
        <f t="shared" si="0"/>
        <v>#DIV/0!</v>
      </c>
      <c r="I52" s="12" t="e">
        <f t="shared" si="1"/>
        <v>#DIV/0!</v>
      </c>
      <c r="J52" s="21"/>
      <c r="K52" s="21"/>
      <c r="L52" s="22"/>
      <c r="M52" s="25"/>
    </row>
    <row r="53" spans="1:13" ht="20.25" hidden="1">
      <c r="A53" s="26" t="s">
        <v>46</v>
      </c>
      <c r="B53" s="20"/>
      <c r="C53" s="15"/>
      <c r="D53" s="5"/>
      <c r="E53" s="17"/>
      <c r="F53" s="17"/>
      <c r="G53" s="38"/>
      <c r="H53" s="27" t="e">
        <f t="shared" si="0"/>
        <v>#DIV/0!</v>
      </c>
      <c r="I53" s="12" t="e">
        <f t="shared" si="1"/>
        <v>#DIV/0!</v>
      </c>
      <c r="J53" s="21"/>
      <c r="K53" s="21"/>
      <c r="L53" s="22"/>
      <c r="M53" s="25"/>
    </row>
    <row r="54" spans="1:13" ht="20.25" hidden="1">
      <c r="A54" s="26" t="s">
        <v>47</v>
      </c>
      <c r="B54" s="20"/>
      <c r="C54" s="15"/>
      <c r="D54" s="5"/>
      <c r="E54" s="17"/>
      <c r="F54" s="17"/>
      <c r="G54" s="38"/>
      <c r="H54" s="27" t="e">
        <f t="shared" si="0"/>
        <v>#DIV/0!</v>
      </c>
      <c r="I54" s="12" t="e">
        <f t="shared" si="1"/>
        <v>#DIV/0!</v>
      </c>
      <c r="J54" s="21"/>
      <c r="K54" s="21"/>
      <c r="L54" s="22"/>
      <c r="M54" s="25"/>
    </row>
    <row r="55" spans="1:13" ht="20.25" hidden="1">
      <c r="A55" s="26" t="s">
        <v>48</v>
      </c>
      <c r="B55" s="20"/>
      <c r="C55" s="15"/>
      <c r="D55" s="5"/>
      <c r="E55" s="17"/>
      <c r="F55" s="17"/>
      <c r="G55" s="38"/>
      <c r="H55" s="27" t="e">
        <f t="shared" si="0"/>
        <v>#DIV/0!</v>
      </c>
      <c r="I55" s="12" t="e">
        <f t="shared" si="1"/>
        <v>#DIV/0!</v>
      </c>
      <c r="J55" s="21"/>
      <c r="K55" s="21"/>
      <c r="L55" s="22"/>
      <c r="M55" s="25"/>
    </row>
    <row r="56" spans="1:13" ht="20.25" hidden="1">
      <c r="A56" s="26" t="s">
        <v>49</v>
      </c>
      <c r="B56" s="20"/>
      <c r="C56" s="15"/>
      <c r="D56" s="5"/>
      <c r="E56" s="17"/>
      <c r="F56" s="17"/>
      <c r="G56" s="38"/>
      <c r="H56" s="27" t="e">
        <f t="shared" si="0"/>
        <v>#DIV/0!</v>
      </c>
      <c r="I56" s="12" t="e">
        <f t="shared" si="1"/>
        <v>#DIV/0!</v>
      </c>
      <c r="J56" s="21"/>
      <c r="K56" s="21"/>
      <c r="L56" s="22"/>
      <c r="M56" s="25"/>
    </row>
    <row r="57" spans="1:13" ht="20.25" hidden="1">
      <c r="A57" s="26" t="s">
        <v>50</v>
      </c>
      <c r="B57" s="20"/>
      <c r="C57" s="15"/>
      <c r="D57" s="5"/>
      <c r="E57" s="17"/>
      <c r="F57" s="17"/>
      <c r="G57" s="38"/>
      <c r="H57" s="27" t="e">
        <f t="shared" si="0"/>
        <v>#DIV/0!</v>
      </c>
      <c r="I57" s="12" t="e">
        <f t="shared" si="1"/>
        <v>#DIV/0!</v>
      </c>
      <c r="J57" s="21"/>
      <c r="K57" s="21"/>
      <c r="L57" s="22"/>
      <c r="M57" s="25"/>
    </row>
    <row r="58" spans="1:13" ht="20.25" hidden="1">
      <c r="A58" s="26" t="s">
        <v>59</v>
      </c>
      <c r="B58" s="20"/>
      <c r="C58" s="15"/>
      <c r="D58" s="5"/>
      <c r="E58" s="17"/>
      <c r="F58" s="17"/>
      <c r="G58" s="38"/>
      <c r="H58" s="27" t="e">
        <f t="shared" si="0"/>
        <v>#DIV/0!</v>
      </c>
      <c r="I58" s="12" t="e">
        <f t="shared" si="1"/>
        <v>#DIV/0!</v>
      </c>
      <c r="J58" s="21"/>
      <c r="K58" s="21"/>
      <c r="L58" s="22"/>
      <c r="M58" s="25"/>
    </row>
    <row r="59" spans="1:13" ht="20.25" hidden="1">
      <c r="A59" s="26" t="s">
        <v>57</v>
      </c>
      <c r="B59" s="20"/>
      <c r="C59" s="15"/>
      <c r="D59" s="5"/>
      <c r="E59" s="17"/>
      <c r="F59" s="17"/>
      <c r="G59" s="38"/>
      <c r="H59" s="27" t="e">
        <f t="shared" si="0"/>
        <v>#DIV/0!</v>
      </c>
      <c r="I59" s="12" t="e">
        <f t="shared" si="1"/>
        <v>#DIV/0!</v>
      </c>
      <c r="J59" s="21"/>
      <c r="K59" s="21"/>
      <c r="L59" s="22"/>
      <c r="M59" s="25"/>
    </row>
    <row r="60" spans="1:13" ht="20.25" hidden="1">
      <c r="A60" s="26" t="s">
        <v>70</v>
      </c>
      <c r="B60" s="20"/>
      <c r="C60" s="15"/>
      <c r="D60" s="5"/>
      <c r="E60" s="17"/>
      <c r="F60" s="17"/>
      <c r="G60" s="38"/>
      <c r="H60" s="27" t="e">
        <f t="shared" si="0"/>
        <v>#DIV/0!</v>
      </c>
      <c r="I60" s="12" t="e">
        <f t="shared" si="1"/>
        <v>#DIV/0!</v>
      </c>
      <c r="J60" s="21"/>
      <c r="K60" s="21"/>
      <c r="L60" s="22"/>
      <c r="M60" s="25"/>
    </row>
    <row r="61" spans="1:13" ht="23.25" customHeight="1" hidden="1">
      <c r="A61" s="26" t="s">
        <v>71</v>
      </c>
      <c r="B61" s="20"/>
      <c r="C61" s="15"/>
      <c r="D61" s="5"/>
      <c r="E61" s="17"/>
      <c r="F61" s="17"/>
      <c r="G61" s="38"/>
      <c r="H61" s="27" t="e">
        <f t="shared" si="0"/>
        <v>#DIV/0!</v>
      </c>
      <c r="I61" s="12" t="e">
        <f t="shared" si="1"/>
        <v>#DIV/0!</v>
      </c>
      <c r="J61" s="21"/>
      <c r="K61" s="21"/>
      <c r="L61" s="22"/>
      <c r="M61" s="25"/>
    </row>
    <row r="62" spans="1:13" ht="20.25" hidden="1">
      <c r="A62" s="26" t="s">
        <v>40</v>
      </c>
      <c r="B62" s="20"/>
      <c r="C62" s="15"/>
      <c r="D62" s="5"/>
      <c r="E62" s="17"/>
      <c r="F62" s="17"/>
      <c r="G62" s="38"/>
      <c r="H62" s="27" t="e">
        <f t="shared" si="0"/>
        <v>#DIV/0!</v>
      </c>
      <c r="I62" s="12" t="e">
        <f t="shared" si="1"/>
        <v>#DIV/0!</v>
      </c>
      <c r="J62" s="21"/>
      <c r="K62" s="21"/>
      <c r="L62" s="22"/>
      <c r="M62" s="25"/>
    </row>
    <row r="63" spans="1:13" ht="40.5" hidden="1">
      <c r="A63" s="26" t="s">
        <v>44</v>
      </c>
      <c r="B63" s="20"/>
      <c r="C63" s="15"/>
      <c r="D63" s="5"/>
      <c r="E63" s="17"/>
      <c r="F63" s="17"/>
      <c r="G63" s="38"/>
      <c r="H63" s="27" t="e">
        <f t="shared" si="0"/>
        <v>#DIV/0!</v>
      </c>
      <c r="I63" s="12" t="e">
        <f t="shared" si="1"/>
        <v>#DIV/0!</v>
      </c>
      <c r="J63" s="21"/>
      <c r="K63" s="21"/>
      <c r="L63" s="22"/>
      <c r="M63" s="25"/>
    </row>
    <row r="64" spans="1:13" ht="40.5">
      <c r="A64" s="26" t="s">
        <v>82</v>
      </c>
      <c r="B64" s="20"/>
      <c r="C64" s="15"/>
      <c r="D64" s="5"/>
      <c r="E64" s="17">
        <v>3210.2</v>
      </c>
      <c r="F64" s="17">
        <v>3210.2</v>
      </c>
      <c r="G64" s="38">
        <v>3210.2</v>
      </c>
      <c r="H64" s="27">
        <f t="shared" si="0"/>
        <v>100</v>
      </c>
      <c r="I64" s="12">
        <f t="shared" si="1"/>
        <v>100</v>
      </c>
      <c r="J64" s="21">
        <v>1605.1</v>
      </c>
      <c r="K64" s="21"/>
      <c r="L64" s="22"/>
      <c r="M64" s="25"/>
    </row>
    <row r="65" spans="1:13" ht="40.5" hidden="1">
      <c r="A65" s="26" t="s">
        <v>76</v>
      </c>
      <c r="B65" s="20"/>
      <c r="C65" s="15"/>
      <c r="D65" s="5"/>
      <c r="E65" s="17"/>
      <c r="F65" s="17"/>
      <c r="G65" s="38"/>
      <c r="H65" s="27" t="e">
        <f t="shared" si="0"/>
        <v>#DIV/0!</v>
      </c>
      <c r="I65" s="12" t="e">
        <f t="shared" si="1"/>
        <v>#DIV/0!</v>
      </c>
      <c r="J65" s="21"/>
      <c r="K65" s="21"/>
      <c r="L65" s="22"/>
      <c r="M65" s="25"/>
    </row>
    <row r="66" spans="1:13" ht="20.25" hidden="1">
      <c r="A66" s="26" t="s">
        <v>80</v>
      </c>
      <c r="B66" s="20"/>
      <c r="C66" s="15"/>
      <c r="D66" s="5"/>
      <c r="E66" s="17"/>
      <c r="F66" s="17"/>
      <c r="G66" s="38"/>
      <c r="H66" s="27" t="e">
        <f t="shared" si="0"/>
        <v>#DIV/0!</v>
      </c>
      <c r="I66" s="12" t="e">
        <f t="shared" si="1"/>
        <v>#DIV/0!</v>
      </c>
      <c r="J66" s="21"/>
      <c r="K66" s="21"/>
      <c r="L66" s="22"/>
      <c r="M66" s="25"/>
    </row>
    <row r="67" spans="1:13" ht="20.25" hidden="1">
      <c r="A67" s="26" t="s">
        <v>81</v>
      </c>
      <c r="B67" s="20"/>
      <c r="C67" s="15"/>
      <c r="D67" s="5"/>
      <c r="E67" s="17"/>
      <c r="F67" s="17"/>
      <c r="G67" s="38"/>
      <c r="H67" s="27" t="e">
        <f>G67/E67*100</f>
        <v>#DIV/0!</v>
      </c>
      <c r="I67" s="12" t="e">
        <f>G67/F67*100</f>
        <v>#DIV/0!</v>
      </c>
      <c r="J67" s="21"/>
      <c r="K67" s="21"/>
      <c r="L67" s="22"/>
      <c r="M67" s="25"/>
    </row>
    <row r="68" spans="1:13" ht="20.25" hidden="1">
      <c r="A68" s="26" t="s">
        <v>75</v>
      </c>
      <c r="B68" s="20"/>
      <c r="C68" s="15"/>
      <c r="D68" s="5"/>
      <c r="E68" s="17"/>
      <c r="F68" s="17"/>
      <c r="G68" s="38"/>
      <c r="H68" s="27" t="e">
        <f>G68/E68*100</f>
        <v>#DIV/0!</v>
      </c>
      <c r="I68" s="12" t="e">
        <f>G68/F68*100</f>
        <v>#DIV/0!</v>
      </c>
      <c r="J68" s="21"/>
      <c r="K68" s="21"/>
      <c r="L68" s="22"/>
      <c r="M68" s="25"/>
    </row>
    <row r="69" spans="1:13" ht="20.25" hidden="1">
      <c r="A69" s="26" t="s">
        <v>78</v>
      </c>
      <c r="B69" s="20"/>
      <c r="C69" s="15"/>
      <c r="D69" s="5"/>
      <c r="E69" s="17"/>
      <c r="F69" s="17"/>
      <c r="G69" s="38"/>
      <c r="H69" s="27" t="e">
        <f>G69/E69*100</f>
        <v>#DIV/0!</v>
      </c>
      <c r="I69" s="12" t="e">
        <f>G69/F69*100</f>
        <v>#DIV/0!</v>
      </c>
      <c r="J69" s="21"/>
      <c r="K69" s="21"/>
      <c r="L69" s="22"/>
      <c r="M69" s="25"/>
    </row>
    <row r="70" spans="1:13" ht="20.25" hidden="1">
      <c r="A70" s="26" t="s">
        <v>66</v>
      </c>
      <c r="B70" s="20"/>
      <c r="C70" s="15"/>
      <c r="D70" s="5"/>
      <c r="E70" s="17"/>
      <c r="F70" s="17"/>
      <c r="G70" s="38"/>
      <c r="H70" s="27" t="e">
        <f>G70/E70*100</f>
        <v>#DIV/0!</v>
      </c>
      <c r="I70" s="12" t="e">
        <f>G70/F70*100</f>
        <v>#DIV/0!</v>
      </c>
      <c r="J70" s="21"/>
      <c r="K70" s="21"/>
      <c r="L70" s="22"/>
      <c r="M70" s="25"/>
    </row>
    <row r="71" spans="1:13" ht="20.25">
      <c r="A71" s="26" t="s">
        <v>100</v>
      </c>
      <c r="B71" s="20"/>
      <c r="C71" s="15"/>
      <c r="D71" s="5"/>
      <c r="E71" s="17">
        <v>75.42</v>
      </c>
      <c r="F71" s="17">
        <v>75.42</v>
      </c>
      <c r="G71" s="38">
        <v>75.42</v>
      </c>
      <c r="H71" s="27">
        <f>G71/E71*100</f>
        <v>100</v>
      </c>
      <c r="I71" s="12">
        <f>G71/F71*100</f>
        <v>100</v>
      </c>
      <c r="J71" s="21">
        <v>75.42</v>
      </c>
      <c r="K71" s="21"/>
      <c r="L71" s="22"/>
      <c r="M71" s="25"/>
    </row>
    <row r="72" spans="1:13" ht="20.25">
      <c r="A72" s="26" t="s">
        <v>62</v>
      </c>
      <c r="B72" s="20"/>
      <c r="C72" s="15"/>
      <c r="D72" s="5"/>
      <c r="E72" s="17">
        <v>62</v>
      </c>
      <c r="F72" s="17">
        <v>62</v>
      </c>
      <c r="G72" s="38">
        <v>62</v>
      </c>
      <c r="H72" s="27">
        <f t="shared" si="0"/>
        <v>100</v>
      </c>
      <c r="I72" s="12">
        <f t="shared" si="1"/>
        <v>100</v>
      </c>
      <c r="J72" s="21">
        <v>62</v>
      </c>
      <c r="K72" s="21"/>
      <c r="L72" s="22"/>
      <c r="M72" s="25"/>
    </row>
    <row r="73" spans="1:13" ht="20.25" hidden="1">
      <c r="A73" s="26" t="s">
        <v>74</v>
      </c>
      <c r="B73" s="20"/>
      <c r="C73" s="15"/>
      <c r="D73" s="5"/>
      <c r="E73" s="17"/>
      <c r="F73" s="17"/>
      <c r="G73" s="38"/>
      <c r="H73" s="27" t="e">
        <f t="shared" si="0"/>
        <v>#DIV/0!</v>
      </c>
      <c r="I73" s="12" t="e">
        <f t="shared" si="1"/>
        <v>#DIV/0!</v>
      </c>
      <c r="J73" s="21"/>
      <c r="K73" s="21"/>
      <c r="L73" s="22"/>
      <c r="M73" s="25"/>
    </row>
    <row r="74" spans="1:13" ht="20.25">
      <c r="A74" s="6" t="s">
        <v>51</v>
      </c>
      <c r="B74" s="5">
        <f>B8+B6</f>
        <v>749793.87</v>
      </c>
      <c r="C74" s="5">
        <f>C8+C6</f>
        <v>204600.12</v>
      </c>
      <c r="D74" s="5">
        <f>C74/B74*100</f>
        <v>27.287515700815213</v>
      </c>
      <c r="E74" s="5">
        <f>E6+E8</f>
        <v>788782.3300000001</v>
      </c>
      <c r="F74" s="5">
        <f>F6+F8</f>
        <v>177080.53000000003</v>
      </c>
      <c r="G74" s="43">
        <f>G6+G8</f>
        <v>190084.38999999998</v>
      </c>
      <c r="H74" s="34">
        <f>G74/E74*100</f>
        <v>24.098459457122974</v>
      </c>
      <c r="I74" s="34">
        <f>G74/F74*100</f>
        <v>107.34347248678324</v>
      </c>
      <c r="J74" s="5">
        <f>J8+J6</f>
        <v>71871.67</v>
      </c>
      <c r="K74" s="5">
        <f>K8+K6</f>
        <v>9466.6</v>
      </c>
      <c r="L74" s="5"/>
      <c r="M74" s="5"/>
    </row>
    <row r="75" spans="1:13" ht="20.25">
      <c r="A75" s="64"/>
      <c r="B75" s="8"/>
      <c r="C75" s="8"/>
      <c r="D75" s="8"/>
      <c r="E75" s="8"/>
      <c r="F75" s="8"/>
      <c r="G75" s="62"/>
      <c r="H75" s="63"/>
      <c r="I75" s="63"/>
      <c r="J75" s="8"/>
      <c r="K75" s="8"/>
      <c r="L75" s="8"/>
      <c r="M75" s="8"/>
    </row>
    <row r="76" spans="1:13" ht="20.25">
      <c r="A76" s="64"/>
      <c r="B76" s="8"/>
      <c r="C76" s="8"/>
      <c r="D76" s="8"/>
      <c r="E76" s="8"/>
      <c r="F76" s="8"/>
      <c r="G76" s="62"/>
      <c r="H76" s="63"/>
      <c r="I76" s="63"/>
      <c r="J76" s="8"/>
      <c r="K76" s="8"/>
      <c r="L76" s="8"/>
      <c r="M76" s="8"/>
    </row>
    <row r="77" spans="1:13" ht="20.25">
      <c r="A77" s="64"/>
      <c r="B77" s="8"/>
      <c r="C77" s="8"/>
      <c r="D77" s="8"/>
      <c r="E77" s="8"/>
      <c r="F77" s="8"/>
      <c r="G77" s="62"/>
      <c r="H77" s="63"/>
      <c r="I77" s="63"/>
      <c r="J77" s="8"/>
      <c r="K77" s="8"/>
      <c r="L77" s="8"/>
      <c r="M77" s="8"/>
    </row>
    <row r="78" spans="1:13" ht="20.25">
      <c r="A78" s="64"/>
      <c r="B78" s="8"/>
      <c r="C78" s="8"/>
      <c r="D78" s="8"/>
      <c r="E78" s="8"/>
      <c r="F78" s="8"/>
      <c r="G78" s="62"/>
      <c r="H78" s="63"/>
      <c r="I78" s="63"/>
      <c r="J78" s="8"/>
      <c r="K78" s="8"/>
      <c r="L78" s="8"/>
      <c r="M78" s="8"/>
    </row>
    <row r="79" spans="1:13" ht="20.25">
      <c r="A79" s="145" t="s">
        <v>52</v>
      </c>
      <c r="B79" s="145"/>
      <c r="C79" s="145"/>
      <c r="D79" s="3" t="s">
        <v>1</v>
      </c>
      <c r="E79" s="3" t="s">
        <v>53</v>
      </c>
      <c r="F79" s="3"/>
      <c r="G79" s="41"/>
      <c r="H79" s="2"/>
      <c r="I79" s="2"/>
      <c r="J79" s="3" t="s">
        <v>54</v>
      </c>
      <c r="K79" s="7"/>
      <c r="L79" s="8"/>
      <c r="M79" s="8"/>
    </row>
    <row r="80" spans="5:13" ht="20.25">
      <c r="E80" s="1"/>
      <c r="G80" s="1"/>
      <c r="K80" s="2"/>
      <c r="L80" s="8"/>
      <c r="M80" s="7"/>
    </row>
    <row r="106" ht="15">
      <c r="L106" s="1" t="s">
        <v>79</v>
      </c>
    </row>
  </sheetData>
  <sheetProtection/>
  <mergeCells count="15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J4:J5"/>
    <mergeCell ref="K4:K5"/>
    <mergeCell ref="A79:C79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B1">
      <selection activeCell="G24" sqref="G24"/>
    </sheetView>
  </sheetViews>
  <sheetFormatPr defaultColWidth="9.140625" defaultRowHeight="15"/>
  <cols>
    <col min="1" max="1" width="139.57421875" style="1" customWidth="1"/>
    <col min="2" max="2" width="15.00390625" style="1" customWidth="1"/>
    <col min="3" max="3" width="16.8515625" style="1" customWidth="1"/>
    <col min="4" max="4" width="13.140625" style="1" customWidth="1"/>
    <col min="5" max="5" width="16.421875" style="35" customWidth="1"/>
    <col min="6" max="6" width="15.8515625" style="1" customWidth="1"/>
    <col min="7" max="7" width="16.421875" style="44" customWidth="1"/>
    <col min="8" max="8" width="16.57421875" style="1" customWidth="1"/>
    <col min="9" max="9" width="12.8515625" style="1" hidden="1" customWidth="1"/>
    <col min="10" max="10" width="16.8515625" style="1" customWidth="1"/>
    <col min="11" max="11" width="14.7109375" style="1" customWidth="1"/>
    <col min="12" max="12" width="15.57421875" style="1" customWidth="1"/>
    <col min="13" max="13" width="15.421875" style="1" customWidth="1"/>
    <col min="14" max="16384" width="9.140625" style="1" customWidth="1"/>
  </cols>
  <sheetData>
    <row r="1" spans="1:13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25">
      <c r="A2" s="127" t="s">
        <v>102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0.25" customHeight="1">
      <c r="A3" s="128" t="s">
        <v>2</v>
      </c>
      <c r="B3" s="131" t="s">
        <v>69</v>
      </c>
      <c r="C3" s="132"/>
      <c r="D3" s="133"/>
      <c r="E3" s="131" t="s">
        <v>84</v>
      </c>
      <c r="F3" s="132"/>
      <c r="G3" s="132"/>
      <c r="H3" s="132"/>
      <c r="I3" s="132"/>
      <c r="J3" s="132"/>
      <c r="K3" s="133"/>
      <c r="L3" s="134" t="s">
        <v>86</v>
      </c>
      <c r="M3" s="135"/>
    </row>
    <row r="4" spans="1:13" ht="28.5" customHeight="1">
      <c r="A4" s="129"/>
      <c r="B4" s="138" t="s">
        <v>3</v>
      </c>
      <c r="C4" s="128" t="s">
        <v>4</v>
      </c>
      <c r="D4" s="128" t="s">
        <v>5</v>
      </c>
      <c r="E4" s="138" t="s">
        <v>6</v>
      </c>
      <c r="F4" s="140" t="s">
        <v>104</v>
      </c>
      <c r="G4" s="142" t="s">
        <v>4</v>
      </c>
      <c r="H4" s="55" t="s">
        <v>5</v>
      </c>
      <c r="I4" s="32"/>
      <c r="J4" s="138" t="s">
        <v>103</v>
      </c>
      <c r="K4" s="138" t="s">
        <v>68</v>
      </c>
      <c r="L4" s="136"/>
      <c r="M4" s="137"/>
    </row>
    <row r="5" spans="1:13" ht="43.5" customHeight="1">
      <c r="A5" s="130"/>
      <c r="B5" s="139"/>
      <c r="C5" s="130"/>
      <c r="D5" s="130"/>
      <c r="E5" s="139"/>
      <c r="F5" s="141"/>
      <c r="G5" s="143"/>
      <c r="H5" s="56" t="s">
        <v>7</v>
      </c>
      <c r="I5" s="54" t="s">
        <v>73</v>
      </c>
      <c r="J5" s="139"/>
      <c r="K5" s="139"/>
      <c r="L5" s="31" t="s">
        <v>8</v>
      </c>
      <c r="M5" s="31" t="s">
        <v>9</v>
      </c>
    </row>
    <row r="6" spans="1:13" ht="20.25">
      <c r="A6" s="57" t="s">
        <v>10</v>
      </c>
      <c r="B6" s="9">
        <v>280793</v>
      </c>
      <c r="C6" s="9">
        <v>74770.31</v>
      </c>
      <c r="D6" s="28">
        <f>C6/B6*100</f>
        <v>26.628267086430217</v>
      </c>
      <c r="E6" s="9">
        <v>293690</v>
      </c>
      <c r="F6" s="53">
        <v>136325.7</v>
      </c>
      <c r="G6" s="42">
        <v>83832.8</v>
      </c>
      <c r="H6" s="10">
        <f>G6/E6*100</f>
        <v>28.54465592972182</v>
      </c>
      <c r="I6" s="12">
        <f>G6/F6*100</f>
        <v>61.49449443501849</v>
      </c>
      <c r="J6" s="9">
        <v>3273.366</v>
      </c>
      <c r="K6" s="9">
        <v>4667.4</v>
      </c>
      <c r="L6" s="13">
        <f>G6-C6</f>
        <v>9062.490000000005</v>
      </c>
      <c r="M6" s="13"/>
    </row>
    <row r="7" spans="1:13" ht="20.25">
      <c r="A7" s="58" t="s">
        <v>97</v>
      </c>
      <c r="B7" s="9">
        <v>280793</v>
      </c>
      <c r="C7" s="9">
        <v>65797.16</v>
      </c>
      <c r="D7" s="28">
        <f>C7/B7*100</f>
        <v>23.432621183576515</v>
      </c>
      <c r="E7" s="9">
        <v>293690</v>
      </c>
      <c r="F7" s="53">
        <v>136325.7</v>
      </c>
      <c r="G7" s="42">
        <v>73347.5</v>
      </c>
      <c r="H7" s="10">
        <f>G7/E7*100</f>
        <v>24.974462869011543</v>
      </c>
      <c r="I7" s="12">
        <f>G7/F7*100</f>
        <v>53.80313469873985</v>
      </c>
      <c r="J7" s="9">
        <v>2779.8</v>
      </c>
      <c r="K7" s="9">
        <v>4101.2</v>
      </c>
      <c r="L7" s="13">
        <f>G7-C7</f>
        <v>7550.3399999999965</v>
      </c>
      <c r="M7" s="13"/>
    </row>
    <row r="8" spans="1:13" ht="20.25">
      <c r="A8" s="58" t="s">
        <v>11</v>
      </c>
      <c r="B8" s="23">
        <v>469000.87</v>
      </c>
      <c r="C8" s="23">
        <v>146361.76</v>
      </c>
      <c r="D8" s="29">
        <f>C8/B8*100</f>
        <v>31.207140404664923</v>
      </c>
      <c r="E8" s="23">
        <f>E9+E10+E11+E12+E13+E14+E15+E16+E17+E18+E19+E20+E21+E22+E23+E24+E25+E26+E27+E28+E29+E32+E33+E34+E35+E36+E37+E38+E39+E40+E41+E42+E43+E44+E45+E46+E49+E50+E51+E52+E53+E54+E55+E56+E57+E58+E60+E66+E59+E30+E72+E61+E62+E63+E48+E47+E64+E67+E68+E65+E73+E70+E31+E71</f>
        <v>496012.1200000001</v>
      </c>
      <c r="F8" s="23">
        <f>F9+F10+F11+F12+F13+F14+F15+F16+F17+F18+F19+F20+F21+F22+F23+F24+F25+F26+F27+F28+F29+F32+F33+F34+F35+F36+F37+F38+F39+F40+F41+F42+F43+F44+F45+F46+F49+F50+F51+F52+F53+F54+F55+F56+F57+F58+F60+F66+F59+F30+F72+F61+F62+F63+F48+F47+F64+F67+F68+F65+F73+F70+F31+F71</f>
        <v>239110.81</v>
      </c>
      <c r="G8" s="23">
        <f>G9+G10+G11+G12+G13+G14+G15+G16+G17+G18+G19+G20+G21+G22+G23+G24+G25+G26+G27+G28+G29+G32+G33+G34+G35+G36+G37+G38+G39+G40+G41+G42+G43+G44+G45+G46+G49+G50+G51+G52+G53+G54+G55+G56+G57+G58+G60+G66+G59+L35+G30+G72+G61+G62+G63+G48+G47+G64+G67+G68+G65+G70+G73+G71</f>
        <v>138665.56999999998</v>
      </c>
      <c r="H8" s="10">
        <f aca="true" t="shared" si="0" ref="H8:H73">G8/E8*100</f>
        <v>27.956085024696563</v>
      </c>
      <c r="I8" s="12">
        <f>G8/F8*100</f>
        <v>57.992179441824476</v>
      </c>
      <c r="J8" s="23">
        <f>J9+J10+J11+J12+J13+J14+J15+J16+J17+J18+J19+J20+J21+J22+J23+J24+J25+J26+J27+J28+J29+J32+J33+J34+J35+J36+J37+J38+J39+J40+J41+J42+J43+J44+J45+J46+J49+J50+J51+J52+J53+J54+J55+J56+J57+J58+J60+J66+J62+J30+J72+J63+J48+J67+J68+J47+J64+J73+J65+J71</f>
        <v>27685.870000000006</v>
      </c>
      <c r="K8" s="23">
        <f>K9+K10+K11+K12+K13+K14+K15+K16+K17+K18+K19+K20+K21+K22+K23+K24+K25+K26+K27+K28+K29+K32+K33+K34+K35+K36+K37+K38+K39+K40+K41+K42+K43+K44+K45+K46+K49+K50+K51+K52+K53+K54+K55+K56+K57+K58+K60+K66+K62+K30+K72+K63+K48+K67+K68+K47+K64+K73+K65+K71</f>
        <v>27685.870000000006</v>
      </c>
      <c r="L8" s="13"/>
      <c r="M8" s="11">
        <f>C8-G8</f>
        <v>7696.190000000031</v>
      </c>
    </row>
    <row r="9" spans="1:13" ht="20.25">
      <c r="A9" s="59" t="s">
        <v>12</v>
      </c>
      <c r="B9" s="20"/>
      <c r="C9" s="15"/>
      <c r="D9" s="5"/>
      <c r="E9" s="36">
        <v>27997.3</v>
      </c>
      <c r="F9" s="16">
        <v>14000</v>
      </c>
      <c r="G9" s="38">
        <v>8165.5</v>
      </c>
      <c r="H9" s="27">
        <f t="shared" si="0"/>
        <v>29.165312369407047</v>
      </c>
      <c r="I9" s="12">
        <f>G9/F9*100</f>
        <v>58.325</v>
      </c>
      <c r="J9" s="30">
        <v>1166.5</v>
      </c>
      <c r="K9" s="30">
        <v>1166.5</v>
      </c>
      <c r="L9" s="22"/>
      <c r="M9" s="25"/>
    </row>
    <row r="10" spans="1:13" ht="20.25">
      <c r="A10" s="60" t="s">
        <v>13</v>
      </c>
      <c r="B10" s="20"/>
      <c r="C10" s="15"/>
      <c r="D10" s="5"/>
      <c r="E10" s="37">
        <v>25297.7</v>
      </c>
      <c r="F10" s="17">
        <v>15178.6</v>
      </c>
      <c r="G10" s="38">
        <v>8642.9</v>
      </c>
      <c r="H10" s="27">
        <f t="shared" si="0"/>
        <v>34.164765966866554</v>
      </c>
      <c r="I10" s="12">
        <f>G10/F10*100</f>
        <v>56.94135163980868</v>
      </c>
      <c r="J10" s="30">
        <v>1054</v>
      </c>
      <c r="K10" s="30">
        <v>1054</v>
      </c>
      <c r="L10" s="22"/>
      <c r="M10" s="25"/>
    </row>
    <row r="11" spans="1:13" ht="42.75" customHeight="1">
      <c r="A11" s="60" t="s">
        <v>14</v>
      </c>
      <c r="B11" s="20"/>
      <c r="C11" s="15"/>
      <c r="D11" s="5"/>
      <c r="E11" s="17">
        <v>132484.8</v>
      </c>
      <c r="F11" s="17">
        <v>79490.8</v>
      </c>
      <c r="G11" s="38">
        <v>37898</v>
      </c>
      <c r="H11" s="27">
        <f t="shared" si="0"/>
        <v>28.60554569278891</v>
      </c>
      <c r="I11" s="12">
        <f aca="true" t="shared" si="1" ref="I11:I73">G11/F11*100</f>
        <v>47.675957469292044</v>
      </c>
      <c r="J11" s="30">
        <v>8964.6</v>
      </c>
      <c r="K11" s="30">
        <v>8964.6</v>
      </c>
      <c r="L11" s="22"/>
      <c r="M11" s="25"/>
    </row>
    <row r="12" spans="1:13" s="35" customFormat="1" ht="20.25">
      <c r="A12" s="60" t="s">
        <v>15</v>
      </c>
      <c r="B12" s="39"/>
      <c r="C12" s="15"/>
      <c r="D12" s="5"/>
      <c r="E12" s="17">
        <v>671.7</v>
      </c>
      <c r="F12" s="17">
        <v>403</v>
      </c>
      <c r="G12" s="38">
        <v>230.04</v>
      </c>
      <c r="H12" s="40">
        <f t="shared" si="0"/>
        <v>34.24743188923626</v>
      </c>
      <c r="I12" s="12">
        <f t="shared" si="1"/>
        <v>57.08188585607941</v>
      </c>
      <c r="J12" s="24">
        <v>28</v>
      </c>
      <c r="K12" s="24">
        <v>28</v>
      </c>
      <c r="L12" s="22"/>
      <c r="M12" s="25"/>
    </row>
    <row r="13" spans="1:13" s="35" customFormat="1" ht="40.5">
      <c r="A13" s="60" t="s">
        <v>16</v>
      </c>
      <c r="B13" s="39"/>
      <c r="C13" s="15"/>
      <c r="D13" s="5"/>
      <c r="E13" s="17">
        <v>209666.4</v>
      </c>
      <c r="F13" s="17">
        <v>83866</v>
      </c>
      <c r="G13" s="38">
        <v>52416.69</v>
      </c>
      <c r="H13" s="40">
        <f t="shared" si="0"/>
        <v>25.000042925332817</v>
      </c>
      <c r="I13" s="12">
        <f t="shared" si="1"/>
        <v>62.50052464645983</v>
      </c>
      <c r="J13" s="24">
        <v>10483.33</v>
      </c>
      <c r="K13" s="24">
        <v>10483.33</v>
      </c>
      <c r="L13" s="22"/>
      <c r="M13" s="25"/>
    </row>
    <row r="14" spans="1:13" ht="20.25">
      <c r="A14" s="60" t="s">
        <v>17</v>
      </c>
      <c r="B14" s="20"/>
      <c r="C14" s="15"/>
      <c r="D14" s="5"/>
      <c r="E14" s="17">
        <v>77843.2</v>
      </c>
      <c r="F14" s="17">
        <v>31137.2</v>
      </c>
      <c r="G14" s="38">
        <v>19460.92</v>
      </c>
      <c r="H14" s="27">
        <f t="shared" si="0"/>
        <v>25.000154156047028</v>
      </c>
      <c r="I14" s="12">
        <f t="shared" si="1"/>
        <v>62.50054597073596</v>
      </c>
      <c r="J14" s="30">
        <v>3892.16</v>
      </c>
      <c r="K14" s="30">
        <v>3892.16</v>
      </c>
      <c r="L14" s="22"/>
      <c r="M14" s="25"/>
    </row>
    <row r="15" spans="1:13" ht="20.25">
      <c r="A15" s="60" t="s">
        <v>18</v>
      </c>
      <c r="B15" s="20"/>
      <c r="C15" s="15"/>
      <c r="D15" s="5"/>
      <c r="E15" s="17">
        <v>837</v>
      </c>
      <c r="F15" s="17">
        <v>837</v>
      </c>
      <c r="G15" s="38">
        <v>126.76</v>
      </c>
      <c r="H15" s="27">
        <f t="shared" si="0"/>
        <v>15.144563918757466</v>
      </c>
      <c r="I15" s="12">
        <f t="shared" si="1"/>
        <v>15.144563918757466</v>
      </c>
      <c r="J15" s="30"/>
      <c r="K15" s="30"/>
      <c r="L15" s="22"/>
      <c r="M15" s="25"/>
    </row>
    <row r="16" spans="1:13" s="35" customFormat="1" ht="20.25">
      <c r="A16" s="60" t="s">
        <v>19</v>
      </c>
      <c r="B16" s="39"/>
      <c r="C16" s="15"/>
      <c r="D16" s="5"/>
      <c r="E16" s="17">
        <v>527.7</v>
      </c>
      <c r="F16" s="17">
        <v>105.5</v>
      </c>
      <c r="G16" s="38">
        <v>111.48</v>
      </c>
      <c r="H16" s="40">
        <f t="shared" si="0"/>
        <v>21.12563956793633</v>
      </c>
      <c r="I16" s="12">
        <f t="shared" si="1"/>
        <v>105.66824644549764</v>
      </c>
      <c r="J16" s="24">
        <v>21.98</v>
      </c>
      <c r="K16" s="24">
        <v>21.98</v>
      </c>
      <c r="L16" s="22"/>
      <c r="M16" s="25"/>
    </row>
    <row r="17" spans="1:13" ht="20.25">
      <c r="A17" s="60" t="s">
        <v>20</v>
      </c>
      <c r="B17" s="20"/>
      <c r="C17" s="15"/>
      <c r="D17" s="5"/>
      <c r="E17" s="17">
        <v>254</v>
      </c>
      <c r="F17" s="17">
        <v>101.6</v>
      </c>
      <c r="G17" s="38">
        <v>56.33</v>
      </c>
      <c r="H17" s="27">
        <f t="shared" si="0"/>
        <v>22.177165354330707</v>
      </c>
      <c r="I17" s="12">
        <f t="shared" si="1"/>
        <v>55.44291338582678</v>
      </c>
      <c r="J17" s="30">
        <v>10.58</v>
      </c>
      <c r="K17" s="30">
        <v>10.58</v>
      </c>
      <c r="L17" s="22"/>
      <c r="M17" s="25"/>
    </row>
    <row r="18" spans="1:13" s="52" customFormat="1" ht="20.25">
      <c r="A18" s="61" t="s">
        <v>21</v>
      </c>
      <c r="B18" s="46"/>
      <c r="C18" s="47"/>
      <c r="D18" s="43"/>
      <c r="E18" s="37">
        <v>265.9</v>
      </c>
      <c r="F18" s="37">
        <v>133</v>
      </c>
      <c r="G18" s="38">
        <v>44.36</v>
      </c>
      <c r="H18" s="48">
        <f t="shared" si="0"/>
        <v>16.682963520120346</v>
      </c>
      <c r="I18" s="49">
        <f t="shared" si="1"/>
        <v>33.35338345864662</v>
      </c>
      <c r="J18" s="50"/>
      <c r="K18" s="50"/>
      <c r="L18" s="51"/>
      <c r="M18" s="25"/>
    </row>
    <row r="19" spans="1:13" ht="23.25" customHeight="1">
      <c r="A19" s="60" t="s">
        <v>22</v>
      </c>
      <c r="B19" s="20"/>
      <c r="C19" s="15"/>
      <c r="D19" s="5"/>
      <c r="E19" s="17">
        <v>492.9</v>
      </c>
      <c r="F19" s="17">
        <v>246.4</v>
      </c>
      <c r="G19" s="38">
        <v>90.74</v>
      </c>
      <c r="H19" s="27">
        <f t="shared" si="0"/>
        <v>18.409413674173262</v>
      </c>
      <c r="I19" s="12">
        <f t="shared" si="1"/>
        <v>36.8262987012987</v>
      </c>
      <c r="J19" s="30">
        <v>29.2</v>
      </c>
      <c r="K19" s="30">
        <v>29.2</v>
      </c>
      <c r="L19" s="22"/>
      <c r="M19" s="25"/>
    </row>
    <row r="20" spans="1:13" s="35" customFormat="1" ht="23.25" customHeight="1">
      <c r="A20" s="60" t="s">
        <v>23</v>
      </c>
      <c r="B20" s="39"/>
      <c r="C20" s="15"/>
      <c r="D20" s="5"/>
      <c r="E20" s="17">
        <v>265.9</v>
      </c>
      <c r="F20" s="17">
        <v>133</v>
      </c>
      <c r="G20" s="38">
        <v>44.38</v>
      </c>
      <c r="H20" s="40">
        <f t="shared" si="0"/>
        <v>16.69048514479128</v>
      </c>
      <c r="I20" s="12">
        <f t="shared" si="1"/>
        <v>33.36842105263158</v>
      </c>
      <c r="J20" s="24">
        <v>11.08</v>
      </c>
      <c r="K20" s="24">
        <v>11.08</v>
      </c>
      <c r="L20" s="22"/>
      <c r="M20" s="25"/>
    </row>
    <row r="21" spans="1:13" ht="23.25" customHeight="1">
      <c r="A21" s="60" t="s">
        <v>24</v>
      </c>
      <c r="B21" s="20"/>
      <c r="C21" s="15"/>
      <c r="D21" s="5"/>
      <c r="E21" s="17">
        <v>1658</v>
      </c>
      <c r="F21" s="17">
        <v>663.2</v>
      </c>
      <c r="G21" s="38"/>
      <c r="H21" s="27">
        <f t="shared" si="0"/>
        <v>0</v>
      </c>
      <c r="I21" s="12">
        <f t="shared" si="1"/>
        <v>0</v>
      </c>
      <c r="J21" s="33"/>
      <c r="K21" s="33"/>
      <c r="L21" s="22"/>
      <c r="M21" s="25"/>
    </row>
    <row r="22" spans="1:13" ht="23.25" customHeight="1">
      <c r="A22" s="60" t="s">
        <v>25</v>
      </c>
      <c r="B22" s="20"/>
      <c r="C22" s="15"/>
      <c r="D22" s="5"/>
      <c r="E22" s="17">
        <v>4598.7</v>
      </c>
      <c r="F22" s="17">
        <v>2349.4</v>
      </c>
      <c r="G22" s="38">
        <v>1160.75</v>
      </c>
      <c r="H22" s="27">
        <f t="shared" si="0"/>
        <v>25.240828929914976</v>
      </c>
      <c r="I22" s="12">
        <f t="shared" si="1"/>
        <v>49.40623137822423</v>
      </c>
      <c r="J22" s="33">
        <v>191.61</v>
      </c>
      <c r="K22" s="33">
        <v>191.61</v>
      </c>
      <c r="L22" s="22"/>
      <c r="M22" s="25"/>
    </row>
    <row r="23" spans="1:13" s="35" customFormat="1" ht="23.25" customHeight="1">
      <c r="A23" s="60" t="s">
        <v>26</v>
      </c>
      <c r="B23" s="39"/>
      <c r="C23" s="15"/>
      <c r="D23" s="5"/>
      <c r="E23" s="17">
        <v>744.8</v>
      </c>
      <c r="F23" s="17">
        <v>372.4</v>
      </c>
      <c r="G23" s="38">
        <v>192.79</v>
      </c>
      <c r="H23" s="40">
        <f t="shared" si="0"/>
        <v>25.884801288936625</v>
      </c>
      <c r="I23" s="12">
        <f t="shared" si="1"/>
        <v>51.76960257787325</v>
      </c>
      <c r="J23" s="24">
        <v>31.03</v>
      </c>
      <c r="K23" s="24">
        <v>31.03</v>
      </c>
      <c r="L23" s="22"/>
      <c r="M23" s="25"/>
    </row>
    <row r="24" spans="1:13" ht="23.25" customHeight="1">
      <c r="A24" s="60" t="s">
        <v>27</v>
      </c>
      <c r="B24" s="20"/>
      <c r="C24" s="15"/>
      <c r="D24" s="5"/>
      <c r="E24" s="17">
        <v>42.9</v>
      </c>
      <c r="F24" s="17">
        <v>17.2</v>
      </c>
      <c r="G24" s="38">
        <v>6.51</v>
      </c>
      <c r="H24" s="27">
        <f t="shared" si="0"/>
        <v>15.174825174825173</v>
      </c>
      <c r="I24" s="12">
        <f t="shared" si="1"/>
        <v>37.848837209302324</v>
      </c>
      <c r="J24" s="30">
        <v>0.36</v>
      </c>
      <c r="K24" s="30">
        <v>0.36</v>
      </c>
      <c r="L24" s="22"/>
      <c r="M24" s="25"/>
    </row>
    <row r="25" spans="1:13" ht="23.25" customHeight="1">
      <c r="A25" s="60" t="s">
        <v>28</v>
      </c>
      <c r="B25" s="20"/>
      <c r="C25" s="15"/>
      <c r="D25" s="5"/>
      <c r="E25" s="17">
        <v>0.38</v>
      </c>
      <c r="F25" s="17">
        <v>0.38</v>
      </c>
      <c r="G25" s="38">
        <v>0.38</v>
      </c>
      <c r="H25" s="27">
        <f t="shared" si="0"/>
        <v>100</v>
      </c>
      <c r="I25" s="12">
        <f t="shared" si="1"/>
        <v>100</v>
      </c>
      <c r="J25" s="30"/>
      <c r="K25" s="30"/>
      <c r="L25" s="22"/>
      <c r="M25" s="25"/>
    </row>
    <row r="26" spans="1:13" ht="23.25" customHeight="1">
      <c r="A26" s="60" t="s">
        <v>56</v>
      </c>
      <c r="B26" s="20"/>
      <c r="C26" s="15"/>
      <c r="D26" s="5"/>
      <c r="E26" s="17">
        <v>1.9</v>
      </c>
      <c r="F26" s="17">
        <v>0.99</v>
      </c>
      <c r="G26" s="38"/>
      <c r="H26" s="27">
        <f t="shared" si="0"/>
        <v>0</v>
      </c>
      <c r="I26" s="12">
        <f t="shared" si="1"/>
        <v>0</v>
      </c>
      <c r="J26" s="21"/>
      <c r="K26" s="21"/>
      <c r="L26" s="22"/>
      <c r="M26" s="25"/>
    </row>
    <row r="27" spans="1:13" ht="23.25" customHeight="1">
      <c r="A27" s="60" t="s">
        <v>29</v>
      </c>
      <c r="B27" s="20"/>
      <c r="C27" s="15"/>
      <c r="D27" s="5"/>
      <c r="E27" s="17">
        <v>3928.2</v>
      </c>
      <c r="F27" s="17">
        <v>1738.5</v>
      </c>
      <c r="G27" s="38">
        <v>1738.5</v>
      </c>
      <c r="H27" s="27">
        <f t="shared" si="0"/>
        <v>44.256911562547735</v>
      </c>
      <c r="I27" s="12">
        <f t="shared" si="1"/>
        <v>100</v>
      </c>
      <c r="J27" s="21">
        <v>952.9</v>
      </c>
      <c r="K27" s="21">
        <v>952.9</v>
      </c>
      <c r="L27" s="22"/>
      <c r="M27" s="25"/>
    </row>
    <row r="28" spans="1:13" ht="23.25" customHeight="1">
      <c r="A28" s="60" t="s">
        <v>30</v>
      </c>
      <c r="B28" s="20"/>
      <c r="C28" s="15"/>
      <c r="D28" s="5"/>
      <c r="E28" s="17">
        <v>17</v>
      </c>
      <c r="F28" s="17">
        <v>9.2</v>
      </c>
      <c r="G28" s="38">
        <v>7.6</v>
      </c>
      <c r="H28" s="27">
        <f t="shared" si="0"/>
        <v>44.705882352941174</v>
      </c>
      <c r="I28" s="12">
        <f t="shared" si="1"/>
        <v>82.6086956521739</v>
      </c>
      <c r="J28" s="21">
        <v>4.2</v>
      </c>
      <c r="K28" s="21">
        <v>4.2</v>
      </c>
      <c r="L28" s="22"/>
      <c r="M28" s="25"/>
    </row>
    <row r="29" spans="1:13" ht="23.25" customHeight="1" hidden="1">
      <c r="A29" s="60" t="s">
        <v>31</v>
      </c>
      <c r="B29" s="20"/>
      <c r="C29" s="15"/>
      <c r="D29" s="5"/>
      <c r="E29" s="17"/>
      <c r="F29" s="17"/>
      <c r="G29" s="38"/>
      <c r="H29" s="27" t="e">
        <f t="shared" si="0"/>
        <v>#DIV/0!</v>
      </c>
      <c r="I29" s="12" t="e">
        <f t="shared" si="1"/>
        <v>#DIV/0!</v>
      </c>
      <c r="J29" s="21"/>
      <c r="K29" s="21"/>
      <c r="L29" s="22"/>
      <c r="M29" s="25"/>
    </row>
    <row r="30" spans="1:13" ht="23.25" customHeight="1">
      <c r="A30" s="60" t="s">
        <v>60</v>
      </c>
      <c r="B30" s="20"/>
      <c r="C30" s="15"/>
      <c r="D30" s="5"/>
      <c r="E30" s="17">
        <v>3.1</v>
      </c>
      <c r="F30" s="17">
        <v>1.6</v>
      </c>
      <c r="G30" s="38"/>
      <c r="H30" s="27">
        <f t="shared" si="0"/>
        <v>0</v>
      </c>
      <c r="I30" s="12">
        <f t="shared" si="1"/>
        <v>0</v>
      </c>
      <c r="J30" s="21"/>
      <c r="K30" s="21"/>
      <c r="L30" s="22"/>
      <c r="M30" s="25"/>
    </row>
    <row r="31" spans="1:13" ht="23.25" customHeight="1">
      <c r="A31" s="60" t="s">
        <v>85</v>
      </c>
      <c r="B31" s="20"/>
      <c r="C31" s="15"/>
      <c r="D31" s="5"/>
      <c r="E31" s="17">
        <v>144.6</v>
      </c>
      <c r="F31" s="17">
        <v>57.8</v>
      </c>
      <c r="G31" s="38"/>
      <c r="H31" s="27">
        <f t="shared" si="0"/>
        <v>0</v>
      </c>
      <c r="I31" s="12">
        <f t="shared" si="1"/>
        <v>0</v>
      </c>
      <c r="J31" s="21"/>
      <c r="K31" s="21"/>
      <c r="L31" s="22"/>
      <c r="M31" s="25"/>
    </row>
    <row r="32" spans="1:13" ht="24" customHeight="1">
      <c r="A32" s="26" t="s">
        <v>32</v>
      </c>
      <c r="B32" s="20"/>
      <c r="C32" s="15"/>
      <c r="D32" s="5"/>
      <c r="E32" s="17">
        <v>23.25</v>
      </c>
      <c r="F32" s="17">
        <v>23.25</v>
      </c>
      <c r="G32" s="38">
        <v>26.15</v>
      </c>
      <c r="H32" s="27">
        <f t="shared" si="0"/>
        <v>112.47311827956989</v>
      </c>
      <c r="I32" s="12">
        <f t="shared" si="1"/>
        <v>112.47311827956989</v>
      </c>
      <c r="J32" s="21"/>
      <c r="K32" s="21"/>
      <c r="L32" s="22"/>
      <c r="M32" s="25"/>
    </row>
    <row r="33" spans="1:13" ht="20.25" hidden="1">
      <c r="A33" s="26" t="s">
        <v>33</v>
      </c>
      <c r="B33" s="20"/>
      <c r="C33" s="15"/>
      <c r="D33" s="5"/>
      <c r="E33" s="17"/>
      <c r="F33" s="17"/>
      <c r="G33" s="38"/>
      <c r="H33" s="27" t="e">
        <f t="shared" si="0"/>
        <v>#DIV/0!</v>
      </c>
      <c r="I33" s="12" t="e">
        <f t="shared" si="1"/>
        <v>#DIV/0!</v>
      </c>
      <c r="J33" s="21"/>
      <c r="K33" s="21"/>
      <c r="L33" s="22"/>
      <c r="M33" s="25"/>
    </row>
    <row r="34" spans="1:13" ht="20.25" hidden="1">
      <c r="A34" s="26" t="s">
        <v>34</v>
      </c>
      <c r="B34" s="20"/>
      <c r="C34" s="15"/>
      <c r="D34" s="5"/>
      <c r="E34" s="17"/>
      <c r="F34" s="17"/>
      <c r="G34" s="38"/>
      <c r="H34" s="27" t="e">
        <f t="shared" si="0"/>
        <v>#DIV/0!</v>
      </c>
      <c r="I34" s="12" t="e">
        <f t="shared" si="1"/>
        <v>#DIV/0!</v>
      </c>
      <c r="J34" s="21"/>
      <c r="K34" s="21"/>
      <c r="L34" s="22"/>
      <c r="M34" s="25"/>
    </row>
    <row r="35" spans="1:13" ht="20.25" hidden="1">
      <c r="A35" s="26" t="s">
        <v>35</v>
      </c>
      <c r="B35" s="20"/>
      <c r="C35" s="15"/>
      <c r="D35" s="5"/>
      <c r="E35" s="17"/>
      <c r="F35" s="17"/>
      <c r="G35" s="38"/>
      <c r="H35" s="27" t="e">
        <f t="shared" si="0"/>
        <v>#DIV/0!</v>
      </c>
      <c r="I35" s="12" t="e">
        <f t="shared" si="1"/>
        <v>#DIV/0!</v>
      </c>
      <c r="J35" s="21"/>
      <c r="K35" s="21"/>
      <c r="L35" s="22"/>
      <c r="M35" s="25"/>
    </row>
    <row r="36" spans="1:13" ht="20.25" hidden="1">
      <c r="A36" s="26" t="s">
        <v>36</v>
      </c>
      <c r="B36" s="20"/>
      <c r="C36" s="15"/>
      <c r="D36" s="5"/>
      <c r="E36" s="17"/>
      <c r="F36" s="17"/>
      <c r="G36" s="38"/>
      <c r="H36" s="27" t="e">
        <f t="shared" si="0"/>
        <v>#DIV/0!</v>
      </c>
      <c r="I36" s="12" t="e">
        <f t="shared" si="1"/>
        <v>#DIV/0!</v>
      </c>
      <c r="J36" s="24"/>
      <c r="K36" s="24"/>
      <c r="L36" s="22"/>
      <c r="M36" s="25"/>
    </row>
    <row r="37" spans="1:13" ht="20.25" hidden="1">
      <c r="A37" s="26" t="s">
        <v>37</v>
      </c>
      <c r="B37" s="20"/>
      <c r="C37" s="15"/>
      <c r="D37" s="5"/>
      <c r="E37" s="17"/>
      <c r="F37" s="17"/>
      <c r="G37" s="38"/>
      <c r="H37" s="27" t="e">
        <f t="shared" si="0"/>
        <v>#DIV/0!</v>
      </c>
      <c r="I37" s="12" t="e">
        <f t="shared" si="1"/>
        <v>#DIV/0!</v>
      </c>
      <c r="J37" s="21"/>
      <c r="K37" s="21"/>
      <c r="L37" s="22"/>
      <c r="M37" s="25"/>
    </row>
    <row r="38" spans="1:13" ht="20.25" hidden="1">
      <c r="A38" s="18" t="s">
        <v>38</v>
      </c>
      <c r="B38" s="20"/>
      <c r="C38" s="15"/>
      <c r="D38" s="5"/>
      <c r="E38" s="17"/>
      <c r="F38" s="17"/>
      <c r="G38" s="38"/>
      <c r="H38" s="27" t="e">
        <f t="shared" si="0"/>
        <v>#DIV/0!</v>
      </c>
      <c r="I38" s="12" t="e">
        <f t="shared" si="1"/>
        <v>#DIV/0!</v>
      </c>
      <c r="J38" s="21"/>
      <c r="K38" s="21"/>
      <c r="L38" s="22"/>
      <c r="M38" s="25"/>
    </row>
    <row r="39" spans="1:13" ht="40.5" hidden="1">
      <c r="A39" s="26" t="s">
        <v>39</v>
      </c>
      <c r="B39" s="20"/>
      <c r="C39" s="15"/>
      <c r="D39" s="5"/>
      <c r="E39" s="17"/>
      <c r="F39" s="17"/>
      <c r="G39" s="38"/>
      <c r="H39" s="27" t="e">
        <f t="shared" si="0"/>
        <v>#DIV/0!</v>
      </c>
      <c r="I39" s="12" t="e">
        <f t="shared" si="1"/>
        <v>#DIV/0!</v>
      </c>
      <c r="J39" s="21"/>
      <c r="K39" s="21"/>
      <c r="L39" s="22"/>
      <c r="M39" s="25"/>
    </row>
    <row r="40" spans="1:13" ht="20.25" hidden="1">
      <c r="A40" s="26" t="s">
        <v>40</v>
      </c>
      <c r="B40" s="20"/>
      <c r="C40" s="15"/>
      <c r="D40" s="5"/>
      <c r="E40" s="17"/>
      <c r="F40" s="17"/>
      <c r="G40" s="38"/>
      <c r="H40" s="27" t="e">
        <f t="shared" si="0"/>
        <v>#DIV/0!</v>
      </c>
      <c r="I40" s="12" t="e">
        <f t="shared" si="1"/>
        <v>#DIV/0!</v>
      </c>
      <c r="J40" s="21"/>
      <c r="K40" s="21"/>
      <c r="L40" s="22"/>
      <c r="M40" s="25"/>
    </row>
    <row r="41" spans="1:13" ht="20.25" hidden="1">
      <c r="A41" s="26" t="s">
        <v>64</v>
      </c>
      <c r="B41" s="20"/>
      <c r="C41" s="15"/>
      <c r="D41" s="5"/>
      <c r="E41" s="17"/>
      <c r="F41" s="17"/>
      <c r="G41" s="38"/>
      <c r="H41" s="27" t="e">
        <f t="shared" si="0"/>
        <v>#DIV/0!</v>
      </c>
      <c r="I41" s="12" t="e">
        <f t="shared" si="1"/>
        <v>#DIV/0!</v>
      </c>
      <c r="J41" s="21"/>
      <c r="K41" s="21"/>
      <c r="L41" s="22"/>
      <c r="M41" s="25"/>
    </row>
    <row r="42" spans="1:13" ht="20.25" hidden="1">
      <c r="A42" s="26" t="s">
        <v>58</v>
      </c>
      <c r="B42" s="20"/>
      <c r="C42" s="15"/>
      <c r="D42" s="5"/>
      <c r="E42" s="17"/>
      <c r="F42" s="17"/>
      <c r="G42" s="38"/>
      <c r="H42" s="27" t="e">
        <f t="shared" si="0"/>
        <v>#DIV/0!</v>
      </c>
      <c r="I42" s="12" t="e">
        <f t="shared" si="1"/>
        <v>#DIV/0!</v>
      </c>
      <c r="J42" s="21"/>
      <c r="K42" s="21"/>
      <c r="L42" s="22"/>
      <c r="M42" s="25"/>
    </row>
    <row r="43" spans="1:13" ht="20.25" hidden="1">
      <c r="A43" s="26" t="s">
        <v>31</v>
      </c>
      <c r="B43" s="20"/>
      <c r="C43" s="15"/>
      <c r="D43" s="5"/>
      <c r="E43" s="17"/>
      <c r="F43" s="17"/>
      <c r="G43" s="38"/>
      <c r="H43" s="27" t="e">
        <f t="shared" si="0"/>
        <v>#DIV/0!</v>
      </c>
      <c r="I43" s="12" t="e">
        <f t="shared" si="1"/>
        <v>#DIV/0!</v>
      </c>
      <c r="J43" s="21"/>
      <c r="K43" s="21"/>
      <c r="L43" s="22"/>
      <c r="M43" s="25"/>
    </row>
    <row r="44" spans="1:13" ht="20.25" hidden="1">
      <c r="A44" s="26" t="s">
        <v>61</v>
      </c>
      <c r="B44" s="20"/>
      <c r="C44" s="15"/>
      <c r="D44" s="5"/>
      <c r="E44" s="17"/>
      <c r="F44" s="17"/>
      <c r="G44" s="38"/>
      <c r="H44" s="27" t="e">
        <f t="shared" si="0"/>
        <v>#DIV/0!</v>
      </c>
      <c r="I44" s="12" t="e">
        <f t="shared" si="1"/>
        <v>#DIV/0!</v>
      </c>
      <c r="J44" s="24"/>
      <c r="K44" s="24"/>
      <c r="L44" s="22"/>
      <c r="M44" s="25"/>
    </row>
    <row r="45" spans="1:13" ht="20.25" hidden="1">
      <c r="A45" s="26" t="s">
        <v>63</v>
      </c>
      <c r="B45" s="20"/>
      <c r="C45" s="15"/>
      <c r="D45" s="5"/>
      <c r="E45" s="17"/>
      <c r="F45" s="17"/>
      <c r="G45" s="38"/>
      <c r="H45" s="27" t="e">
        <f t="shared" si="0"/>
        <v>#DIV/0!</v>
      </c>
      <c r="I45" s="12" t="e">
        <f t="shared" si="1"/>
        <v>#DIV/0!</v>
      </c>
      <c r="J45" s="24"/>
      <c r="K45" s="24"/>
      <c r="L45" s="22"/>
      <c r="M45" s="25"/>
    </row>
    <row r="46" spans="1:13" ht="20.25">
      <c r="A46" s="26" t="s">
        <v>41</v>
      </c>
      <c r="B46" s="20"/>
      <c r="C46" s="15"/>
      <c r="D46" s="5"/>
      <c r="E46" s="17">
        <v>4052.8</v>
      </c>
      <c r="F46" s="17">
        <v>4052.8</v>
      </c>
      <c r="G46" s="38">
        <v>4052.8</v>
      </c>
      <c r="H46" s="27">
        <f t="shared" si="0"/>
        <v>100</v>
      </c>
      <c r="I46" s="12">
        <f t="shared" si="1"/>
        <v>100</v>
      </c>
      <c r="J46" s="21"/>
      <c r="K46" s="21"/>
      <c r="L46" s="22"/>
      <c r="M46" s="25"/>
    </row>
    <row r="47" spans="1:13" ht="20.25" hidden="1">
      <c r="A47" s="26"/>
      <c r="B47" s="20"/>
      <c r="C47" s="15"/>
      <c r="D47" s="5"/>
      <c r="E47" s="17"/>
      <c r="F47" s="17"/>
      <c r="G47" s="38"/>
      <c r="H47" s="27" t="e">
        <f t="shared" si="0"/>
        <v>#DIV/0!</v>
      </c>
      <c r="I47" s="12" t="e">
        <f t="shared" si="1"/>
        <v>#DIV/0!</v>
      </c>
      <c r="J47" s="21"/>
      <c r="K47" s="21"/>
      <c r="L47" s="22"/>
      <c r="M47" s="25"/>
    </row>
    <row r="48" spans="1:13" ht="20.25" hidden="1">
      <c r="A48" s="26" t="s">
        <v>65</v>
      </c>
      <c r="B48" s="20"/>
      <c r="C48" s="15"/>
      <c r="D48" s="5"/>
      <c r="E48" s="17"/>
      <c r="F48" s="17"/>
      <c r="G48" s="38"/>
      <c r="H48" s="27" t="e">
        <f t="shared" si="0"/>
        <v>#DIV/0!</v>
      </c>
      <c r="I48" s="12" t="e">
        <f t="shared" si="1"/>
        <v>#DIV/0!</v>
      </c>
      <c r="J48" s="21"/>
      <c r="K48" s="21"/>
      <c r="L48" s="22"/>
      <c r="M48" s="25"/>
    </row>
    <row r="49" spans="1:13" ht="20.25" hidden="1">
      <c r="A49" s="26" t="s">
        <v>42</v>
      </c>
      <c r="B49" s="20"/>
      <c r="C49" s="15"/>
      <c r="D49" s="5"/>
      <c r="E49" s="17"/>
      <c r="F49" s="17"/>
      <c r="G49" s="38"/>
      <c r="H49" s="27" t="e">
        <f t="shared" si="0"/>
        <v>#DIV/0!</v>
      </c>
      <c r="I49" s="12" t="e">
        <f t="shared" si="1"/>
        <v>#DIV/0!</v>
      </c>
      <c r="J49" s="24"/>
      <c r="K49" s="24"/>
      <c r="L49" s="22"/>
      <c r="M49" s="25"/>
    </row>
    <row r="50" spans="1:13" ht="40.5" hidden="1">
      <c r="A50" s="26" t="s">
        <v>43</v>
      </c>
      <c r="B50" s="20"/>
      <c r="C50" s="15"/>
      <c r="D50" s="5"/>
      <c r="E50" s="17"/>
      <c r="F50" s="17"/>
      <c r="G50" s="38"/>
      <c r="H50" s="27" t="e">
        <f t="shared" si="0"/>
        <v>#DIV/0!</v>
      </c>
      <c r="I50" s="12" t="e">
        <f t="shared" si="1"/>
        <v>#DIV/0!</v>
      </c>
      <c r="J50" s="21"/>
      <c r="K50" s="21"/>
      <c r="L50" s="22"/>
      <c r="M50" s="25"/>
    </row>
    <row r="51" spans="1:13" ht="40.5" hidden="1">
      <c r="A51" s="26" t="s">
        <v>44</v>
      </c>
      <c r="B51" s="20"/>
      <c r="C51" s="15"/>
      <c r="D51" s="5"/>
      <c r="E51" s="17"/>
      <c r="F51" s="17"/>
      <c r="G51" s="38"/>
      <c r="H51" s="27" t="e">
        <f t="shared" si="0"/>
        <v>#DIV/0!</v>
      </c>
      <c r="I51" s="12" t="e">
        <f t="shared" si="1"/>
        <v>#DIV/0!</v>
      </c>
      <c r="J51" s="21"/>
      <c r="K51" s="21"/>
      <c r="L51" s="22"/>
      <c r="M51" s="25"/>
    </row>
    <row r="52" spans="1:13" ht="40.5" hidden="1">
      <c r="A52" s="26" t="s">
        <v>45</v>
      </c>
      <c r="B52" s="20"/>
      <c r="C52" s="15"/>
      <c r="D52" s="5"/>
      <c r="E52" s="17"/>
      <c r="F52" s="17"/>
      <c r="G52" s="38"/>
      <c r="H52" s="27" t="e">
        <f t="shared" si="0"/>
        <v>#DIV/0!</v>
      </c>
      <c r="I52" s="12" t="e">
        <f t="shared" si="1"/>
        <v>#DIV/0!</v>
      </c>
      <c r="J52" s="21"/>
      <c r="K52" s="21"/>
      <c r="L52" s="22"/>
      <c r="M52" s="25"/>
    </row>
    <row r="53" spans="1:13" ht="20.25" hidden="1">
      <c r="A53" s="26" t="s">
        <v>46</v>
      </c>
      <c r="B53" s="20"/>
      <c r="C53" s="15"/>
      <c r="D53" s="5"/>
      <c r="E53" s="17"/>
      <c r="F53" s="17"/>
      <c r="G53" s="38"/>
      <c r="H53" s="27" t="e">
        <f t="shared" si="0"/>
        <v>#DIV/0!</v>
      </c>
      <c r="I53" s="12" t="e">
        <f t="shared" si="1"/>
        <v>#DIV/0!</v>
      </c>
      <c r="J53" s="21"/>
      <c r="K53" s="21"/>
      <c r="L53" s="22"/>
      <c r="M53" s="25"/>
    </row>
    <row r="54" spans="1:13" ht="20.25" hidden="1">
      <c r="A54" s="26" t="s">
        <v>47</v>
      </c>
      <c r="B54" s="20"/>
      <c r="C54" s="15"/>
      <c r="D54" s="5"/>
      <c r="E54" s="17"/>
      <c r="F54" s="17"/>
      <c r="G54" s="38"/>
      <c r="H54" s="27" t="e">
        <f t="shared" si="0"/>
        <v>#DIV/0!</v>
      </c>
      <c r="I54" s="12" t="e">
        <f t="shared" si="1"/>
        <v>#DIV/0!</v>
      </c>
      <c r="J54" s="21"/>
      <c r="K54" s="21"/>
      <c r="L54" s="22"/>
      <c r="M54" s="25"/>
    </row>
    <row r="55" spans="1:13" ht="20.25" hidden="1">
      <c r="A55" s="26" t="s">
        <v>48</v>
      </c>
      <c r="B55" s="20"/>
      <c r="C55" s="15"/>
      <c r="D55" s="5"/>
      <c r="E55" s="17"/>
      <c r="F55" s="17"/>
      <c r="G55" s="38"/>
      <c r="H55" s="27" t="e">
        <f t="shared" si="0"/>
        <v>#DIV/0!</v>
      </c>
      <c r="I55" s="12" t="e">
        <f t="shared" si="1"/>
        <v>#DIV/0!</v>
      </c>
      <c r="J55" s="21"/>
      <c r="K55" s="21"/>
      <c r="L55" s="22"/>
      <c r="M55" s="25"/>
    </row>
    <row r="56" spans="1:13" ht="20.25" hidden="1">
      <c r="A56" s="26" t="s">
        <v>49</v>
      </c>
      <c r="B56" s="20"/>
      <c r="C56" s="15"/>
      <c r="D56" s="5"/>
      <c r="E56" s="17"/>
      <c r="F56" s="17"/>
      <c r="G56" s="38"/>
      <c r="H56" s="27" t="e">
        <f t="shared" si="0"/>
        <v>#DIV/0!</v>
      </c>
      <c r="I56" s="12" t="e">
        <f t="shared" si="1"/>
        <v>#DIV/0!</v>
      </c>
      <c r="J56" s="21"/>
      <c r="K56" s="21"/>
      <c r="L56" s="22"/>
      <c r="M56" s="25"/>
    </row>
    <row r="57" spans="1:13" ht="20.25" hidden="1">
      <c r="A57" s="26" t="s">
        <v>50</v>
      </c>
      <c r="B57" s="20"/>
      <c r="C57" s="15"/>
      <c r="D57" s="5"/>
      <c r="E57" s="17"/>
      <c r="F57" s="17"/>
      <c r="G57" s="38"/>
      <c r="H57" s="27" t="e">
        <f t="shared" si="0"/>
        <v>#DIV/0!</v>
      </c>
      <c r="I57" s="12" t="e">
        <f t="shared" si="1"/>
        <v>#DIV/0!</v>
      </c>
      <c r="J57" s="21"/>
      <c r="K57" s="21"/>
      <c r="L57" s="22"/>
      <c r="M57" s="25"/>
    </row>
    <row r="58" spans="1:13" ht="20.25" hidden="1">
      <c r="A58" s="26" t="s">
        <v>59</v>
      </c>
      <c r="B58" s="20"/>
      <c r="C58" s="15"/>
      <c r="D58" s="5"/>
      <c r="E58" s="17"/>
      <c r="F58" s="17"/>
      <c r="G58" s="38"/>
      <c r="H58" s="27" t="e">
        <f t="shared" si="0"/>
        <v>#DIV/0!</v>
      </c>
      <c r="I58" s="12" t="e">
        <f t="shared" si="1"/>
        <v>#DIV/0!</v>
      </c>
      <c r="J58" s="21"/>
      <c r="K58" s="21"/>
      <c r="L58" s="22"/>
      <c r="M58" s="25"/>
    </row>
    <row r="59" spans="1:13" ht="20.25" hidden="1">
      <c r="A59" s="26" t="s">
        <v>57</v>
      </c>
      <c r="B59" s="20"/>
      <c r="C59" s="15"/>
      <c r="D59" s="5"/>
      <c r="E59" s="17"/>
      <c r="F59" s="17"/>
      <c r="G59" s="38"/>
      <c r="H59" s="27" t="e">
        <f t="shared" si="0"/>
        <v>#DIV/0!</v>
      </c>
      <c r="I59" s="12" t="e">
        <f t="shared" si="1"/>
        <v>#DIV/0!</v>
      </c>
      <c r="J59" s="21"/>
      <c r="K59" s="21"/>
      <c r="L59" s="22"/>
      <c r="M59" s="25"/>
    </row>
    <row r="60" spans="1:13" ht="20.25" hidden="1">
      <c r="A60" s="26" t="s">
        <v>70</v>
      </c>
      <c r="B60" s="20"/>
      <c r="C60" s="15"/>
      <c r="D60" s="5"/>
      <c r="E60" s="17"/>
      <c r="F60" s="17"/>
      <c r="G60" s="38"/>
      <c r="H60" s="27" t="e">
        <f t="shared" si="0"/>
        <v>#DIV/0!</v>
      </c>
      <c r="I60" s="12" t="e">
        <f t="shared" si="1"/>
        <v>#DIV/0!</v>
      </c>
      <c r="J60" s="21"/>
      <c r="K60" s="21"/>
      <c r="L60" s="22"/>
      <c r="M60" s="25"/>
    </row>
    <row r="61" spans="1:13" ht="23.25" customHeight="1" hidden="1">
      <c r="A61" s="26" t="s">
        <v>71</v>
      </c>
      <c r="B61" s="20"/>
      <c r="C61" s="15"/>
      <c r="D61" s="5"/>
      <c r="E61" s="17"/>
      <c r="F61" s="17"/>
      <c r="G61" s="38"/>
      <c r="H61" s="27" t="e">
        <f t="shared" si="0"/>
        <v>#DIV/0!</v>
      </c>
      <c r="I61" s="12" t="e">
        <f t="shared" si="1"/>
        <v>#DIV/0!</v>
      </c>
      <c r="J61" s="21"/>
      <c r="K61" s="21"/>
      <c r="L61" s="22"/>
      <c r="M61" s="25"/>
    </row>
    <row r="62" spans="1:13" ht="20.25" hidden="1">
      <c r="A62" s="26" t="s">
        <v>40</v>
      </c>
      <c r="B62" s="20"/>
      <c r="C62" s="15"/>
      <c r="D62" s="5"/>
      <c r="E62" s="17"/>
      <c r="F62" s="17"/>
      <c r="G62" s="38"/>
      <c r="H62" s="27" t="e">
        <f t="shared" si="0"/>
        <v>#DIV/0!</v>
      </c>
      <c r="I62" s="12" t="e">
        <f t="shared" si="1"/>
        <v>#DIV/0!</v>
      </c>
      <c r="J62" s="21"/>
      <c r="K62" s="21"/>
      <c r="L62" s="22"/>
      <c r="M62" s="25"/>
    </row>
    <row r="63" spans="1:13" ht="40.5" hidden="1">
      <c r="A63" s="26" t="s">
        <v>44</v>
      </c>
      <c r="B63" s="20"/>
      <c r="C63" s="15"/>
      <c r="D63" s="5"/>
      <c r="E63" s="17"/>
      <c r="F63" s="17"/>
      <c r="G63" s="38"/>
      <c r="H63" s="27" t="e">
        <f t="shared" si="0"/>
        <v>#DIV/0!</v>
      </c>
      <c r="I63" s="12" t="e">
        <f t="shared" si="1"/>
        <v>#DIV/0!</v>
      </c>
      <c r="J63" s="21"/>
      <c r="K63" s="21"/>
      <c r="L63" s="22"/>
      <c r="M63" s="25"/>
    </row>
    <row r="64" spans="1:13" ht="40.5">
      <c r="A64" s="26" t="s">
        <v>82</v>
      </c>
      <c r="B64" s="20"/>
      <c r="C64" s="15"/>
      <c r="D64" s="5"/>
      <c r="E64" s="17">
        <v>3960.3</v>
      </c>
      <c r="F64" s="17">
        <v>3960.3</v>
      </c>
      <c r="G64" s="38">
        <v>3960.3</v>
      </c>
      <c r="H64" s="27">
        <f t="shared" si="0"/>
        <v>100</v>
      </c>
      <c r="I64" s="12">
        <f t="shared" si="1"/>
        <v>100</v>
      </c>
      <c r="J64" s="21">
        <v>750.07</v>
      </c>
      <c r="K64" s="21">
        <v>750.07</v>
      </c>
      <c r="L64" s="22"/>
      <c r="M64" s="25"/>
    </row>
    <row r="65" spans="1:13" ht="40.5" hidden="1">
      <c r="A65" s="26" t="s">
        <v>76</v>
      </c>
      <c r="B65" s="20"/>
      <c r="C65" s="15"/>
      <c r="D65" s="5"/>
      <c r="E65" s="17"/>
      <c r="F65" s="17"/>
      <c r="G65" s="38"/>
      <c r="H65" s="27" t="e">
        <f t="shared" si="0"/>
        <v>#DIV/0!</v>
      </c>
      <c r="I65" s="12" t="e">
        <f t="shared" si="1"/>
        <v>#DIV/0!</v>
      </c>
      <c r="J65" s="21"/>
      <c r="K65" s="21"/>
      <c r="L65" s="22"/>
      <c r="M65" s="25"/>
    </row>
    <row r="66" spans="1:13" ht="20.25" hidden="1">
      <c r="A66" s="26" t="s">
        <v>80</v>
      </c>
      <c r="B66" s="20"/>
      <c r="C66" s="15"/>
      <c r="D66" s="5"/>
      <c r="E66" s="17"/>
      <c r="F66" s="17"/>
      <c r="G66" s="38"/>
      <c r="H66" s="27" t="e">
        <f t="shared" si="0"/>
        <v>#DIV/0!</v>
      </c>
      <c r="I66" s="12" t="e">
        <f t="shared" si="1"/>
        <v>#DIV/0!</v>
      </c>
      <c r="J66" s="21"/>
      <c r="K66" s="21"/>
      <c r="L66" s="22"/>
      <c r="M66" s="25"/>
    </row>
    <row r="67" spans="1:13" ht="20.25" hidden="1">
      <c r="A67" s="26" t="s">
        <v>81</v>
      </c>
      <c r="B67" s="20"/>
      <c r="C67" s="15"/>
      <c r="D67" s="5"/>
      <c r="E67" s="17"/>
      <c r="F67" s="17"/>
      <c r="G67" s="38"/>
      <c r="H67" s="27" t="e">
        <f>G67/E67*100</f>
        <v>#DIV/0!</v>
      </c>
      <c r="I67" s="12" t="e">
        <f>G67/F67*100</f>
        <v>#DIV/0!</v>
      </c>
      <c r="J67" s="21"/>
      <c r="K67" s="21"/>
      <c r="L67" s="22"/>
      <c r="M67" s="25"/>
    </row>
    <row r="68" spans="1:13" ht="20.25" hidden="1">
      <c r="A68" s="26" t="s">
        <v>75</v>
      </c>
      <c r="B68" s="20"/>
      <c r="C68" s="15"/>
      <c r="D68" s="5"/>
      <c r="E68" s="17"/>
      <c r="F68" s="17"/>
      <c r="G68" s="38"/>
      <c r="H68" s="27" t="e">
        <f>G68/E68*100</f>
        <v>#DIV/0!</v>
      </c>
      <c r="I68" s="12" t="e">
        <f>G68/F68*100</f>
        <v>#DIV/0!</v>
      </c>
      <c r="J68" s="21"/>
      <c r="K68" s="21"/>
      <c r="L68" s="22"/>
      <c r="M68" s="25"/>
    </row>
    <row r="69" spans="1:13" ht="20.25" hidden="1">
      <c r="A69" s="26" t="s">
        <v>78</v>
      </c>
      <c r="B69" s="20"/>
      <c r="C69" s="15"/>
      <c r="D69" s="5"/>
      <c r="E69" s="17"/>
      <c r="F69" s="17"/>
      <c r="G69" s="38"/>
      <c r="H69" s="27" t="e">
        <f>G69/E69*100</f>
        <v>#DIV/0!</v>
      </c>
      <c r="I69" s="12" t="e">
        <f>G69/F69*100</f>
        <v>#DIV/0!</v>
      </c>
      <c r="J69" s="21"/>
      <c r="K69" s="21"/>
      <c r="L69" s="22"/>
      <c r="M69" s="25"/>
    </row>
    <row r="70" spans="1:13" ht="20.25" hidden="1">
      <c r="A70" s="26" t="s">
        <v>66</v>
      </c>
      <c r="B70" s="20"/>
      <c r="C70" s="15"/>
      <c r="D70" s="5"/>
      <c r="E70" s="17"/>
      <c r="F70" s="17"/>
      <c r="G70" s="38"/>
      <c r="H70" s="27" t="e">
        <f>G70/E70*100</f>
        <v>#DIV/0!</v>
      </c>
      <c r="I70" s="12" t="e">
        <f>G70/F70*100</f>
        <v>#DIV/0!</v>
      </c>
      <c r="J70" s="21"/>
      <c r="K70" s="21"/>
      <c r="L70" s="22"/>
      <c r="M70" s="25"/>
    </row>
    <row r="71" spans="1:13" ht="20.25">
      <c r="A71" s="26" t="s">
        <v>100</v>
      </c>
      <c r="B71" s="20"/>
      <c r="C71" s="15"/>
      <c r="D71" s="5"/>
      <c r="E71" s="17">
        <v>169.69</v>
      </c>
      <c r="F71" s="17">
        <v>169.69</v>
      </c>
      <c r="G71" s="38">
        <v>169.69</v>
      </c>
      <c r="H71" s="27">
        <f>G71/E71*100</f>
        <v>100</v>
      </c>
      <c r="I71" s="12">
        <f>G71/F71*100</f>
        <v>100</v>
      </c>
      <c r="J71" s="21">
        <v>94.27</v>
      </c>
      <c r="K71" s="21">
        <v>94.27</v>
      </c>
      <c r="L71" s="22"/>
      <c r="M71" s="25"/>
    </row>
    <row r="72" spans="1:13" ht="20.25">
      <c r="A72" s="26" t="s">
        <v>62</v>
      </c>
      <c r="B72" s="20"/>
      <c r="C72" s="15"/>
      <c r="D72" s="5"/>
      <c r="E72" s="17">
        <v>62</v>
      </c>
      <c r="F72" s="17">
        <v>62</v>
      </c>
      <c r="G72" s="38">
        <v>62</v>
      </c>
      <c r="H72" s="27">
        <f t="shared" si="0"/>
        <v>100</v>
      </c>
      <c r="I72" s="12">
        <f t="shared" si="1"/>
        <v>100</v>
      </c>
      <c r="J72" s="21"/>
      <c r="K72" s="21"/>
      <c r="L72" s="22"/>
      <c r="M72" s="25"/>
    </row>
    <row r="73" spans="1:13" ht="20.25" hidden="1">
      <c r="A73" s="26" t="s">
        <v>74</v>
      </c>
      <c r="B73" s="20"/>
      <c r="C73" s="15"/>
      <c r="D73" s="5"/>
      <c r="E73" s="17"/>
      <c r="F73" s="17"/>
      <c r="G73" s="38"/>
      <c r="H73" s="27" t="e">
        <f t="shared" si="0"/>
        <v>#DIV/0!</v>
      </c>
      <c r="I73" s="12" t="e">
        <f t="shared" si="1"/>
        <v>#DIV/0!</v>
      </c>
      <c r="J73" s="21"/>
      <c r="K73" s="21"/>
      <c r="L73" s="22"/>
      <c r="M73" s="25"/>
    </row>
    <row r="74" spans="1:13" ht="20.25">
      <c r="A74" s="6" t="s">
        <v>51</v>
      </c>
      <c r="B74" s="5">
        <f>B8+B6</f>
        <v>749793.87</v>
      </c>
      <c r="C74" s="5">
        <f>C8+C6</f>
        <v>221132.07</v>
      </c>
      <c r="D74" s="5">
        <f>C74/B74*100</f>
        <v>29.492381686182632</v>
      </c>
      <c r="E74" s="5">
        <f>E6+E8</f>
        <v>789702.1200000001</v>
      </c>
      <c r="F74" s="5">
        <f>F6+F8</f>
        <v>375436.51</v>
      </c>
      <c r="G74" s="43">
        <f>G6+G8</f>
        <v>222498.37</v>
      </c>
      <c r="H74" s="34">
        <f>G74/E74*100</f>
        <v>28.174974381479434</v>
      </c>
      <c r="I74" s="34">
        <f>G74/F74*100</f>
        <v>59.26391389052705</v>
      </c>
      <c r="J74" s="5">
        <f>J8+J6</f>
        <v>30959.236000000004</v>
      </c>
      <c r="K74" s="5">
        <f>K8+K6</f>
        <v>32353.270000000004</v>
      </c>
      <c r="L74" s="5"/>
      <c r="M74" s="5"/>
    </row>
    <row r="75" spans="1:13" ht="20.25">
      <c r="A75" s="64"/>
      <c r="B75" s="8"/>
      <c r="C75" s="8"/>
      <c r="D75" s="8"/>
      <c r="E75" s="8"/>
      <c r="F75" s="8"/>
      <c r="G75" s="62"/>
      <c r="H75" s="63"/>
      <c r="I75" s="63"/>
      <c r="J75" s="8"/>
      <c r="K75" s="8"/>
      <c r="L75" s="8"/>
      <c r="M75" s="8"/>
    </row>
    <row r="76" spans="1:13" ht="20.25">
      <c r="A76" s="64"/>
      <c r="B76" s="8"/>
      <c r="C76" s="8"/>
      <c r="D76" s="8"/>
      <c r="E76" s="8"/>
      <c r="F76" s="8"/>
      <c r="G76" s="62"/>
      <c r="H76" s="63"/>
      <c r="I76" s="63"/>
      <c r="J76" s="8"/>
      <c r="K76" s="8"/>
      <c r="L76" s="8"/>
      <c r="M76" s="8"/>
    </row>
    <row r="77" spans="1:13" ht="20.25">
      <c r="A77" s="64"/>
      <c r="B77" s="8"/>
      <c r="C77" s="8"/>
      <c r="D77" s="8"/>
      <c r="E77" s="8"/>
      <c r="F77" s="8"/>
      <c r="G77" s="62"/>
      <c r="H77" s="63"/>
      <c r="I77" s="63"/>
      <c r="J77" s="8"/>
      <c r="K77" s="8"/>
      <c r="L77" s="8"/>
      <c r="M77" s="8"/>
    </row>
    <row r="78" spans="1:13" ht="20.25">
      <c r="A78" s="64"/>
      <c r="B78" s="8"/>
      <c r="C78" s="8"/>
      <c r="D78" s="8"/>
      <c r="E78" s="8"/>
      <c r="F78" s="8"/>
      <c r="G78" s="62"/>
      <c r="H78" s="63"/>
      <c r="I78" s="63"/>
      <c r="J78" s="8"/>
      <c r="K78" s="8"/>
      <c r="L78" s="8"/>
      <c r="M78" s="8"/>
    </row>
    <row r="79" spans="1:13" ht="20.25">
      <c r="A79" s="145" t="s">
        <v>52</v>
      </c>
      <c r="B79" s="145"/>
      <c r="C79" s="145"/>
      <c r="D79" s="3" t="s">
        <v>1</v>
      </c>
      <c r="E79" s="3" t="s">
        <v>53</v>
      </c>
      <c r="F79" s="3"/>
      <c r="G79" s="41"/>
      <c r="H79" s="2"/>
      <c r="I79" s="2"/>
      <c r="J79" s="3" t="s">
        <v>54</v>
      </c>
      <c r="K79" s="7"/>
      <c r="L79" s="8"/>
      <c r="M79" s="8"/>
    </row>
    <row r="80" spans="5:13" ht="20.25">
      <c r="E80" s="1"/>
      <c r="G80" s="1"/>
      <c r="K80" s="2"/>
      <c r="L80" s="8"/>
      <c r="M80" s="7"/>
    </row>
    <row r="106" ht="15">
      <c r="L106" s="1" t="s">
        <v>79</v>
      </c>
    </row>
  </sheetData>
  <sheetProtection/>
  <mergeCells count="15">
    <mergeCell ref="L3:M4"/>
    <mergeCell ref="B4:B5"/>
    <mergeCell ref="C4:C5"/>
    <mergeCell ref="D4:D5"/>
    <mergeCell ref="E4:E5"/>
    <mergeCell ref="F4:F5"/>
    <mergeCell ref="G4:G5"/>
    <mergeCell ref="J4:J5"/>
    <mergeCell ref="K4:K5"/>
    <mergeCell ref="A79:C79"/>
    <mergeCell ref="A1:M1"/>
    <mergeCell ref="A2:M2"/>
    <mergeCell ref="A3:A5"/>
    <mergeCell ref="B3:D3"/>
    <mergeCell ref="E3:K3"/>
  </mergeCells>
  <printOptions/>
  <pageMargins left="0" right="0" top="0.5905511811023623" bottom="0" header="0.31496062992125984" footer="0.31496062992125984"/>
  <pageSetup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39.57421875" style="1" customWidth="1"/>
    <col min="2" max="2" width="15.00390625" style="1" customWidth="1"/>
    <col min="3" max="3" width="16.8515625" style="1" customWidth="1"/>
    <col min="4" max="4" width="13.140625" style="1" customWidth="1"/>
    <col min="5" max="5" width="16.421875" style="35" customWidth="1"/>
    <col min="6" max="6" width="15.8515625" style="1" customWidth="1"/>
    <col min="7" max="7" width="16.421875" style="44" customWidth="1"/>
    <col min="8" max="8" width="16.57421875" style="1" customWidth="1"/>
    <col min="9" max="9" width="12.8515625" style="1" hidden="1" customWidth="1"/>
    <col min="10" max="10" width="16.8515625" style="1" customWidth="1"/>
    <col min="11" max="11" width="14.7109375" style="1" customWidth="1"/>
    <col min="12" max="12" width="15.57421875" style="1" customWidth="1"/>
    <col min="13" max="13" width="15.421875" style="1" customWidth="1"/>
    <col min="14" max="16384" width="9.140625" style="1" customWidth="1"/>
  </cols>
  <sheetData>
    <row r="1" spans="1:13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25">
      <c r="A2" s="127" t="s">
        <v>105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0.25" customHeight="1">
      <c r="A3" s="128" t="s">
        <v>2</v>
      </c>
      <c r="B3" s="131" t="s">
        <v>69</v>
      </c>
      <c r="C3" s="132"/>
      <c r="D3" s="133"/>
      <c r="E3" s="131" t="s">
        <v>84</v>
      </c>
      <c r="F3" s="132"/>
      <c r="G3" s="132"/>
      <c r="H3" s="132"/>
      <c r="I3" s="132"/>
      <c r="J3" s="132"/>
      <c r="K3" s="133"/>
      <c r="L3" s="134" t="s">
        <v>86</v>
      </c>
      <c r="M3" s="135"/>
    </row>
    <row r="4" spans="1:13" ht="28.5" customHeight="1">
      <c r="A4" s="129"/>
      <c r="B4" s="138" t="s">
        <v>3</v>
      </c>
      <c r="C4" s="128" t="s">
        <v>4</v>
      </c>
      <c r="D4" s="128" t="s">
        <v>5</v>
      </c>
      <c r="E4" s="138" t="s">
        <v>6</v>
      </c>
      <c r="F4" s="140" t="s">
        <v>104</v>
      </c>
      <c r="G4" s="142" t="s">
        <v>4</v>
      </c>
      <c r="H4" s="55" t="s">
        <v>5</v>
      </c>
      <c r="I4" s="32"/>
      <c r="J4" s="138" t="s">
        <v>103</v>
      </c>
      <c r="K4" s="138" t="s">
        <v>68</v>
      </c>
      <c r="L4" s="136"/>
      <c r="M4" s="137"/>
    </row>
    <row r="5" spans="1:13" ht="43.5" customHeight="1">
      <c r="A5" s="130"/>
      <c r="B5" s="139"/>
      <c r="C5" s="130"/>
      <c r="D5" s="130"/>
      <c r="E5" s="139"/>
      <c r="F5" s="141"/>
      <c r="G5" s="143"/>
      <c r="H5" s="56" t="s">
        <v>7</v>
      </c>
      <c r="I5" s="54" t="s">
        <v>73</v>
      </c>
      <c r="J5" s="139"/>
      <c r="K5" s="139"/>
      <c r="L5" s="31" t="s">
        <v>8</v>
      </c>
      <c r="M5" s="31" t="s">
        <v>9</v>
      </c>
    </row>
    <row r="6" spans="1:13" ht="20.25">
      <c r="A6" s="57" t="s">
        <v>10</v>
      </c>
      <c r="B6" s="9">
        <v>280793</v>
      </c>
      <c r="C6" s="9">
        <v>80275</v>
      </c>
      <c r="D6" s="28">
        <f>C6/B6*100</f>
        <v>28.588675643623596</v>
      </c>
      <c r="E6" s="9">
        <v>293690</v>
      </c>
      <c r="F6" s="53">
        <v>146811.9</v>
      </c>
      <c r="G6" s="42">
        <v>89005.2</v>
      </c>
      <c r="H6" s="10">
        <f>G6/E6*100</f>
        <v>30.305832680717764</v>
      </c>
      <c r="I6" s="12">
        <f>G6/F6*100</f>
        <v>60.62533078040676</v>
      </c>
      <c r="J6" s="9">
        <v>8445.8</v>
      </c>
      <c r="K6" s="9">
        <v>5172.4</v>
      </c>
      <c r="L6" s="13">
        <f>G6-C6</f>
        <v>8730.199999999997</v>
      </c>
      <c r="M6" s="13"/>
    </row>
    <row r="7" spans="1:13" ht="20.25">
      <c r="A7" s="58" t="s">
        <v>97</v>
      </c>
      <c r="B7" s="9">
        <v>280793</v>
      </c>
      <c r="C7" s="9">
        <v>71295.8</v>
      </c>
      <c r="D7" s="28">
        <f>C7/B7*100</f>
        <v>25.390875128653494</v>
      </c>
      <c r="E7" s="9">
        <v>293690</v>
      </c>
      <c r="F7" s="53">
        <v>136325.7</v>
      </c>
      <c r="G7" s="42">
        <v>78519</v>
      </c>
      <c r="H7" s="10">
        <f>G7/E7*100</f>
        <v>26.735333174435628</v>
      </c>
      <c r="I7" s="12">
        <f>G7/F7*100</f>
        <v>57.59662338062449</v>
      </c>
      <c r="J7" s="9">
        <v>7951.2</v>
      </c>
      <c r="K7" s="9">
        <v>5171.4</v>
      </c>
      <c r="L7" s="13">
        <f>G7-C7</f>
        <v>7223.199999999997</v>
      </c>
      <c r="M7" s="13"/>
    </row>
    <row r="8" spans="1:13" ht="20.25">
      <c r="A8" s="58" t="s">
        <v>11</v>
      </c>
      <c r="B8" s="23">
        <v>469000.87</v>
      </c>
      <c r="C8" s="23">
        <v>136994.6</v>
      </c>
      <c r="D8" s="29">
        <f>C8/B8*100</f>
        <v>29.2098818494729</v>
      </c>
      <c r="E8" s="23">
        <f>E9+E10+E11+E12+E13+E14+E15+E16+E17+E18+E19+E20+E21+E22+E23+E24+E25+E26+E27+E28+E29+E32+E33+E34+E35+E36+E37+E38+E39+E40+E41+E42+E43+E44+E45+E46+E49+E50+E51+E52+E53+E54+E55+E56+E57+E58+E60+E66+E59+E30+E72+E61+E62+E63+E48+E47+E64+E67+E68+E65+E73+E70+E31+E71</f>
        <v>509553.2400000001</v>
      </c>
      <c r="F8" s="23">
        <f>F9+F10+F11+F12+F13+F14+F15+F16+F17+F18+F19+F20+F21+F22+F23+F24+F25+F26+F27+F28+F29+F32+F33+F34+F35+F36+F37+F38+F39+F40+F41+F42+F43+F44+F45+F46+F49+F50+F51+F52+F53+F54+F55+F56+F57+F58+F60+F66+F59+F30+F72+F61+F62+F63+F48+F47+F64+F67+F68+F65+F73+F70+F31+F71</f>
        <v>282321.22</v>
      </c>
      <c r="G8" s="23">
        <f>G9+G10+G11+G12+G13+G14+G15+G16+G17+G18+G19+G20+G21+G22+G23+G24+G25+G26+G27+G28+G29+G32+G33+G34+G35+G36+G37+G38+G39+G40+G41+G42+G43+G44+G45+G46+G49+G50+G51+G52+G53+G54+G55+G56+G57+G58+G60+G66+G59+L35+G30+G72+G61+G62+G63+G48+G47+G64+G67+G68+G65+G70+G73+G71</f>
        <v>138689.16999999998</v>
      </c>
      <c r="H8" s="10">
        <f aca="true" t="shared" si="0" ref="H8:H73">G8/E8*100</f>
        <v>27.217797692739616</v>
      </c>
      <c r="I8" s="12">
        <f>G8/F8*100</f>
        <v>49.12459998578924</v>
      </c>
      <c r="J8" s="23">
        <f>J9+J10+J11+J12+J13+J14+J15+J16+J17+J18+J19+J20+J21+J22+J23+J24+J25+J26+J27+J28+J29+J32+J33+J34+J35+J36+J37+J38+J39+J40+J41+J42+J43+J44+J45+J46+J49+J50+J51+J52+J53+J54+J55+J56+J57+J58+J60+J66+J62+J30+J72+J63+J48+J67+J68+J47+J64+J73+J65+J71</f>
        <v>27709.470000000005</v>
      </c>
      <c r="K8" s="23">
        <f>K9+K10+K11+K12+K13+K14+K15+K16+K17+K18+K19+K20+K21+K22+K23+K24+K25+K26+K27+K28+K29+K32+K33+K34+K35+K36+K37+K38+K39+K40+K41+K42+K43+K44+K45+K46+K49+K50+K51+K52+K53+K54+K55+K56+K57+K58+K60+K66+K62+K30+K72+K63+K48+K67+K68+K47+K64+K73+K65+K71</f>
        <v>23.6</v>
      </c>
      <c r="L8" s="13">
        <f>G8-C8</f>
        <v>1694.5699999999779</v>
      </c>
      <c r="M8" s="11"/>
    </row>
    <row r="9" spans="1:13" ht="20.25">
      <c r="A9" s="59" t="s">
        <v>12</v>
      </c>
      <c r="B9" s="20"/>
      <c r="C9" s="15"/>
      <c r="D9" s="5"/>
      <c r="E9" s="36">
        <v>27997.3</v>
      </c>
      <c r="F9" s="16">
        <v>13998</v>
      </c>
      <c r="G9" s="38">
        <v>8165.5</v>
      </c>
      <c r="H9" s="27">
        <f t="shared" si="0"/>
        <v>29.165312369407047</v>
      </c>
      <c r="I9" s="12">
        <f>G9/F9*100</f>
        <v>58.333333333333336</v>
      </c>
      <c r="J9" s="30">
        <v>1166.5</v>
      </c>
      <c r="K9" s="30"/>
      <c r="L9" s="22"/>
      <c r="M9" s="25"/>
    </row>
    <row r="10" spans="1:13" ht="20.25">
      <c r="A10" s="60" t="s">
        <v>13</v>
      </c>
      <c r="B10" s="20"/>
      <c r="C10" s="15"/>
      <c r="D10" s="5"/>
      <c r="E10" s="37">
        <v>25297.7</v>
      </c>
      <c r="F10" s="17">
        <v>13914</v>
      </c>
      <c r="G10" s="38">
        <v>8642.9</v>
      </c>
      <c r="H10" s="27">
        <f t="shared" si="0"/>
        <v>34.164765966866554</v>
      </c>
      <c r="I10" s="12">
        <f>G10/F10*100</f>
        <v>62.11657323559005</v>
      </c>
      <c r="J10" s="30">
        <v>1054</v>
      </c>
      <c r="K10" s="30"/>
      <c r="L10" s="22"/>
      <c r="M10" s="25"/>
    </row>
    <row r="11" spans="1:13" ht="42.75" customHeight="1">
      <c r="A11" s="60" t="s">
        <v>14</v>
      </c>
      <c r="B11" s="20"/>
      <c r="C11" s="15"/>
      <c r="D11" s="5"/>
      <c r="E11" s="17">
        <v>145999.42</v>
      </c>
      <c r="F11" s="17">
        <v>94900</v>
      </c>
      <c r="G11" s="38">
        <v>37898</v>
      </c>
      <c r="H11" s="27">
        <f t="shared" si="0"/>
        <v>25.95763736595666</v>
      </c>
      <c r="I11" s="12">
        <f aca="true" t="shared" si="1" ref="I11:I73">G11/F11*100</f>
        <v>39.93466807165437</v>
      </c>
      <c r="J11" s="30">
        <v>8964.6</v>
      </c>
      <c r="K11" s="30"/>
      <c r="L11" s="22"/>
      <c r="M11" s="25"/>
    </row>
    <row r="12" spans="1:13" s="35" customFormat="1" ht="20.25">
      <c r="A12" s="60" t="s">
        <v>15</v>
      </c>
      <c r="B12" s="39"/>
      <c r="C12" s="15"/>
      <c r="D12" s="5"/>
      <c r="E12" s="17">
        <v>671.7</v>
      </c>
      <c r="F12" s="17">
        <v>403</v>
      </c>
      <c r="G12" s="38">
        <v>230.04</v>
      </c>
      <c r="H12" s="40">
        <f t="shared" si="0"/>
        <v>34.24743188923626</v>
      </c>
      <c r="I12" s="12">
        <f t="shared" si="1"/>
        <v>57.08188585607941</v>
      </c>
      <c r="J12" s="24">
        <v>28</v>
      </c>
      <c r="K12" s="24"/>
      <c r="L12" s="22"/>
      <c r="M12" s="25"/>
    </row>
    <row r="13" spans="1:13" s="35" customFormat="1" ht="40.5">
      <c r="A13" s="60" t="s">
        <v>16</v>
      </c>
      <c r="B13" s="39"/>
      <c r="C13" s="15"/>
      <c r="D13" s="5"/>
      <c r="E13" s="17">
        <v>209666.4</v>
      </c>
      <c r="F13" s="17">
        <v>104833</v>
      </c>
      <c r="G13" s="38">
        <v>52416.69</v>
      </c>
      <c r="H13" s="40">
        <f t="shared" si="0"/>
        <v>25.000042925332817</v>
      </c>
      <c r="I13" s="12">
        <f t="shared" si="1"/>
        <v>50.000181240639876</v>
      </c>
      <c r="J13" s="24">
        <v>10483.33</v>
      </c>
      <c r="K13" s="24"/>
      <c r="L13" s="22"/>
      <c r="M13" s="25"/>
    </row>
    <row r="14" spans="1:13" ht="20.25">
      <c r="A14" s="60" t="s">
        <v>17</v>
      </c>
      <c r="B14" s="20"/>
      <c r="C14" s="15"/>
      <c r="D14" s="5"/>
      <c r="E14" s="17">
        <v>77843.2</v>
      </c>
      <c r="F14" s="17">
        <v>38922</v>
      </c>
      <c r="G14" s="38">
        <v>19460.92</v>
      </c>
      <c r="H14" s="27">
        <f t="shared" si="0"/>
        <v>25.000154156047028</v>
      </c>
      <c r="I14" s="12">
        <f t="shared" si="1"/>
        <v>49.9997944607163</v>
      </c>
      <c r="J14" s="30">
        <v>3892.16</v>
      </c>
      <c r="K14" s="30"/>
      <c r="L14" s="22"/>
      <c r="M14" s="25"/>
    </row>
    <row r="15" spans="1:13" ht="20.25">
      <c r="A15" s="60" t="s">
        <v>18</v>
      </c>
      <c r="B15" s="20"/>
      <c r="C15" s="15"/>
      <c r="D15" s="5"/>
      <c r="E15" s="17">
        <v>837</v>
      </c>
      <c r="F15" s="17">
        <v>837</v>
      </c>
      <c r="G15" s="38">
        <v>126.76</v>
      </c>
      <c r="H15" s="27">
        <f t="shared" si="0"/>
        <v>15.144563918757466</v>
      </c>
      <c r="I15" s="12">
        <f t="shared" si="1"/>
        <v>15.144563918757466</v>
      </c>
      <c r="J15" s="30"/>
      <c r="K15" s="30"/>
      <c r="L15" s="22"/>
      <c r="M15" s="25"/>
    </row>
    <row r="16" spans="1:13" s="35" customFormat="1" ht="20.25">
      <c r="A16" s="60" t="s">
        <v>19</v>
      </c>
      <c r="B16" s="39"/>
      <c r="C16" s="15"/>
      <c r="D16" s="5"/>
      <c r="E16" s="17">
        <v>527.7</v>
      </c>
      <c r="F16" s="17">
        <v>237</v>
      </c>
      <c r="G16" s="38">
        <v>111.48</v>
      </c>
      <c r="H16" s="40">
        <f t="shared" si="0"/>
        <v>21.12563956793633</v>
      </c>
      <c r="I16" s="12">
        <f t="shared" si="1"/>
        <v>47.037974683544306</v>
      </c>
      <c r="J16" s="24">
        <v>21.98</v>
      </c>
      <c r="K16" s="24"/>
      <c r="L16" s="22"/>
      <c r="M16" s="25"/>
    </row>
    <row r="17" spans="1:13" ht="20.25">
      <c r="A17" s="60" t="s">
        <v>20</v>
      </c>
      <c r="B17" s="20"/>
      <c r="C17" s="15"/>
      <c r="D17" s="5"/>
      <c r="E17" s="17">
        <v>254</v>
      </c>
      <c r="F17" s="17">
        <v>114</v>
      </c>
      <c r="G17" s="38">
        <v>56.33</v>
      </c>
      <c r="H17" s="27">
        <f t="shared" si="0"/>
        <v>22.177165354330707</v>
      </c>
      <c r="I17" s="12">
        <f t="shared" si="1"/>
        <v>49.41228070175438</v>
      </c>
      <c r="J17" s="30">
        <v>10.58</v>
      </c>
      <c r="K17" s="30"/>
      <c r="L17" s="22"/>
      <c r="M17" s="25"/>
    </row>
    <row r="18" spans="1:13" s="52" customFormat="1" ht="20.25">
      <c r="A18" s="61" t="s">
        <v>21</v>
      </c>
      <c r="B18" s="46"/>
      <c r="C18" s="47"/>
      <c r="D18" s="43"/>
      <c r="E18" s="37">
        <v>265.9</v>
      </c>
      <c r="F18" s="37">
        <v>133</v>
      </c>
      <c r="G18" s="38">
        <v>44.36</v>
      </c>
      <c r="H18" s="48">
        <f t="shared" si="0"/>
        <v>16.682963520120346</v>
      </c>
      <c r="I18" s="49">
        <f t="shared" si="1"/>
        <v>33.35338345864662</v>
      </c>
      <c r="J18" s="50"/>
      <c r="K18" s="50"/>
      <c r="L18" s="51"/>
      <c r="M18" s="25"/>
    </row>
    <row r="19" spans="1:13" ht="23.25" customHeight="1">
      <c r="A19" s="60" t="s">
        <v>22</v>
      </c>
      <c r="B19" s="20"/>
      <c r="C19" s="15"/>
      <c r="D19" s="5"/>
      <c r="E19" s="17">
        <v>492.9</v>
      </c>
      <c r="F19" s="17">
        <v>246.45</v>
      </c>
      <c r="G19" s="38">
        <v>90.74</v>
      </c>
      <c r="H19" s="27">
        <f t="shared" si="0"/>
        <v>18.409413674173262</v>
      </c>
      <c r="I19" s="12">
        <f t="shared" si="1"/>
        <v>36.818827348346524</v>
      </c>
      <c r="J19" s="30">
        <v>29.2</v>
      </c>
      <c r="K19" s="30"/>
      <c r="L19" s="22"/>
      <c r="M19" s="25"/>
    </row>
    <row r="20" spans="1:13" s="35" customFormat="1" ht="23.25" customHeight="1">
      <c r="A20" s="60" t="s">
        <v>23</v>
      </c>
      <c r="B20" s="39"/>
      <c r="C20" s="15"/>
      <c r="D20" s="5"/>
      <c r="E20" s="17">
        <v>265.9</v>
      </c>
      <c r="F20" s="17">
        <v>133</v>
      </c>
      <c r="G20" s="38">
        <v>44.38</v>
      </c>
      <c r="H20" s="40">
        <f t="shared" si="0"/>
        <v>16.69048514479128</v>
      </c>
      <c r="I20" s="12">
        <f t="shared" si="1"/>
        <v>33.36842105263158</v>
      </c>
      <c r="J20" s="24">
        <v>11.08</v>
      </c>
      <c r="K20" s="24"/>
      <c r="L20" s="22"/>
      <c r="M20" s="25"/>
    </row>
    <row r="21" spans="1:13" ht="23.25" customHeight="1">
      <c r="A21" s="60" t="s">
        <v>24</v>
      </c>
      <c r="B21" s="20"/>
      <c r="C21" s="15"/>
      <c r="D21" s="5"/>
      <c r="E21" s="17">
        <v>1658</v>
      </c>
      <c r="F21" s="17">
        <v>829</v>
      </c>
      <c r="G21" s="38"/>
      <c r="H21" s="27">
        <f t="shared" si="0"/>
        <v>0</v>
      </c>
      <c r="I21" s="12">
        <f t="shared" si="1"/>
        <v>0</v>
      </c>
      <c r="J21" s="33"/>
      <c r="K21" s="33"/>
      <c r="L21" s="22"/>
      <c r="M21" s="25"/>
    </row>
    <row r="22" spans="1:13" ht="23.25" customHeight="1">
      <c r="A22" s="60" t="s">
        <v>25</v>
      </c>
      <c r="B22" s="20"/>
      <c r="C22" s="15"/>
      <c r="D22" s="5"/>
      <c r="E22" s="17">
        <v>4598.7</v>
      </c>
      <c r="F22" s="17">
        <v>2299</v>
      </c>
      <c r="G22" s="38">
        <v>1160.75</v>
      </c>
      <c r="H22" s="27">
        <f t="shared" si="0"/>
        <v>25.240828929914976</v>
      </c>
      <c r="I22" s="12">
        <f t="shared" si="1"/>
        <v>50.48934319269247</v>
      </c>
      <c r="J22" s="33">
        <v>191.61</v>
      </c>
      <c r="K22" s="33"/>
      <c r="L22" s="22"/>
      <c r="M22" s="25"/>
    </row>
    <row r="23" spans="1:13" s="35" customFormat="1" ht="23.25" customHeight="1">
      <c r="A23" s="60" t="s">
        <v>26</v>
      </c>
      <c r="B23" s="39"/>
      <c r="C23" s="15"/>
      <c r="D23" s="5"/>
      <c r="E23" s="17">
        <v>744.8</v>
      </c>
      <c r="F23" s="17">
        <v>372</v>
      </c>
      <c r="G23" s="38">
        <v>192.79</v>
      </c>
      <c r="H23" s="40">
        <f t="shared" si="0"/>
        <v>25.884801288936625</v>
      </c>
      <c r="I23" s="12">
        <f t="shared" si="1"/>
        <v>51.8252688172043</v>
      </c>
      <c r="J23" s="24">
        <v>31.03</v>
      </c>
      <c r="K23" s="24"/>
      <c r="L23" s="22"/>
      <c r="M23" s="25"/>
    </row>
    <row r="24" spans="1:13" ht="23.25" customHeight="1">
      <c r="A24" s="60" t="s">
        <v>27</v>
      </c>
      <c r="B24" s="20"/>
      <c r="C24" s="15"/>
      <c r="D24" s="5"/>
      <c r="E24" s="17">
        <v>42.9</v>
      </c>
      <c r="F24" s="17">
        <v>19</v>
      </c>
      <c r="G24" s="38">
        <v>6.51</v>
      </c>
      <c r="H24" s="27">
        <f t="shared" si="0"/>
        <v>15.174825174825173</v>
      </c>
      <c r="I24" s="12">
        <f t="shared" si="1"/>
        <v>34.26315789473684</v>
      </c>
      <c r="J24" s="30">
        <v>0.36</v>
      </c>
      <c r="K24" s="30"/>
      <c r="L24" s="22"/>
      <c r="M24" s="25"/>
    </row>
    <row r="25" spans="1:13" ht="23.25" customHeight="1">
      <c r="A25" s="60" t="s">
        <v>28</v>
      </c>
      <c r="B25" s="20"/>
      <c r="C25" s="15"/>
      <c r="D25" s="5"/>
      <c r="E25" s="17">
        <v>0.38</v>
      </c>
      <c r="F25" s="17">
        <v>0.38</v>
      </c>
      <c r="G25" s="38">
        <v>0.38</v>
      </c>
      <c r="H25" s="27">
        <f t="shared" si="0"/>
        <v>100</v>
      </c>
      <c r="I25" s="12">
        <f t="shared" si="1"/>
        <v>100</v>
      </c>
      <c r="J25" s="30"/>
      <c r="K25" s="30"/>
      <c r="L25" s="22"/>
      <c r="M25" s="25"/>
    </row>
    <row r="26" spans="1:13" ht="23.25" customHeight="1">
      <c r="A26" s="60" t="s">
        <v>56</v>
      </c>
      <c r="B26" s="20"/>
      <c r="C26" s="15"/>
      <c r="D26" s="5"/>
      <c r="E26" s="17">
        <v>1.9</v>
      </c>
      <c r="F26" s="17">
        <v>0.95</v>
      </c>
      <c r="G26" s="38"/>
      <c r="H26" s="27">
        <f t="shared" si="0"/>
        <v>0</v>
      </c>
      <c r="I26" s="12">
        <f t="shared" si="1"/>
        <v>0</v>
      </c>
      <c r="J26" s="21"/>
      <c r="K26" s="21"/>
      <c r="L26" s="22"/>
      <c r="M26" s="25"/>
    </row>
    <row r="27" spans="1:13" ht="23.25" customHeight="1">
      <c r="A27" s="60" t="s">
        <v>29</v>
      </c>
      <c r="B27" s="20"/>
      <c r="C27" s="15"/>
      <c r="D27" s="5"/>
      <c r="E27" s="17">
        <v>3928.2</v>
      </c>
      <c r="F27" s="17">
        <v>1768</v>
      </c>
      <c r="G27" s="38">
        <v>1738.5</v>
      </c>
      <c r="H27" s="27">
        <f t="shared" si="0"/>
        <v>44.256911562547735</v>
      </c>
      <c r="I27" s="12">
        <f t="shared" si="1"/>
        <v>98.3314479638009</v>
      </c>
      <c r="J27" s="21">
        <v>952.9</v>
      </c>
      <c r="K27" s="21"/>
      <c r="L27" s="22"/>
      <c r="M27" s="25"/>
    </row>
    <row r="28" spans="1:13" ht="23.25" customHeight="1">
      <c r="A28" s="60" t="s">
        <v>30</v>
      </c>
      <c r="B28" s="20"/>
      <c r="C28" s="15"/>
      <c r="D28" s="5"/>
      <c r="E28" s="17">
        <v>17</v>
      </c>
      <c r="F28" s="17">
        <v>8.5</v>
      </c>
      <c r="G28" s="38">
        <v>7.6</v>
      </c>
      <c r="H28" s="27">
        <f t="shared" si="0"/>
        <v>44.705882352941174</v>
      </c>
      <c r="I28" s="12">
        <f t="shared" si="1"/>
        <v>89.41176470588235</v>
      </c>
      <c r="J28" s="21">
        <v>4.2</v>
      </c>
      <c r="K28" s="21"/>
      <c r="L28" s="22"/>
      <c r="M28" s="25"/>
    </row>
    <row r="29" spans="1:13" ht="23.25" customHeight="1" hidden="1">
      <c r="A29" s="60" t="s">
        <v>31</v>
      </c>
      <c r="B29" s="20"/>
      <c r="C29" s="15"/>
      <c r="D29" s="5"/>
      <c r="E29" s="17"/>
      <c r="F29" s="17"/>
      <c r="G29" s="38"/>
      <c r="H29" s="27" t="e">
        <f t="shared" si="0"/>
        <v>#DIV/0!</v>
      </c>
      <c r="I29" s="12" t="e">
        <f t="shared" si="1"/>
        <v>#DIV/0!</v>
      </c>
      <c r="J29" s="21"/>
      <c r="K29" s="21"/>
      <c r="L29" s="22"/>
      <c r="M29" s="25"/>
    </row>
    <row r="30" spans="1:13" ht="23.25" customHeight="1">
      <c r="A30" s="60" t="s">
        <v>60</v>
      </c>
      <c r="B30" s="20"/>
      <c r="C30" s="15"/>
      <c r="D30" s="5"/>
      <c r="E30" s="17">
        <v>3.1</v>
      </c>
      <c r="F30" s="17">
        <v>1.6</v>
      </c>
      <c r="G30" s="38"/>
      <c r="H30" s="27">
        <f t="shared" si="0"/>
        <v>0</v>
      </c>
      <c r="I30" s="12">
        <f t="shared" si="1"/>
        <v>0</v>
      </c>
      <c r="J30" s="21"/>
      <c r="K30" s="21"/>
      <c r="L30" s="22"/>
      <c r="M30" s="25"/>
    </row>
    <row r="31" spans="1:13" ht="23.25" customHeight="1">
      <c r="A31" s="60" t="s">
        <v>85</v>
      </c>
      <c r="B31" s="20"/>
      <c r="C31" s="15"/>
      <c r="D31" s="5"/>
      <c r="E31" s="17">
        <v>144.6</v>
      </c>
      <c r="F31" s="17">
        <v>57.8</v>
      </c>
      <c r="G31" s="38"/>
      <c r="H31" s="27">
        <f t="shared" si="0"/>
        <v>0</v>
      </c>
      <c r="I31" s="12">
        <f t="shared" si="1"/>
        <v>0</v>
      </c>
      <c r="J31" s="21"/>
      <c r="K31" s="21"/>
      <c r="L31" s="22"/>
      <c r="M31" s="25"/>
    </row>
    <row r="32" spans="1:13" ht="24" customHeight="1">
      <c r="A32" s="26" t="s">
        <v>32</v>
      </c>
      <c r="B32" s="20"/>
      <c r="C32" s="15"/>
      <c r="D32" s="5"/>
      <c r="E32" s="17">
        <v>49.75</v>
      </c>
      <c r="F32" s="17">
        <v>49.75</v>
      </c>
      <c r="G32" s="38">
        <v>49.75</v>
      </c>
      <c r="H32" s="27">
        <f t="shared" si="0"/>
        <v>100</v>
      </c>
      <c r="I32" s="12">
        <f t="shared" si="1"/>
        <v>100</v>
      </c>
      <c r="J32" s="21">
        <v>23.6</v>
      </c>
      <c r="K32" s="21">
        <v>23.6</v>
      </c>
      <c r="L32" s="22"/>
      <c r="M32" s="25"/>
    </row>
    <row r="33" spans="1:13" ht="20.25" hidden="1">
      <c r="A33" s="26" t="s">
        <v>33</v>
      </c>
      <c r="B33" s="20"/>
      <c r="C33" s="15"/>
      <c r="D33" s="5"/>
      <c r="E33" s="17"/>
      <c r="F33" s="17"/>
      <c r="G33" s="38"/>
      <c r="H33" s="27" t="e">
        <f t="shared" si="0"/>
        <v>#DIV/0!</v>
      </c>
      <c r="I33" s="12" t="e">
        <f t="shared" si="1"/>
        <v>#DIV/0!</v>
      </c>
      <c r="J33" s="21"/>
      <c r="K33" s="21"/>
      <c r="L33" s="22"/>
      <c r="M33" s="25"/>
    </row>
    <row r="34" spans="1:13" ht="20.25" hidden="1">
      <c r="A34" s="26" t="s">
        <v>34</v>
      </c>
      <c r="B34" s="20"/>
      <c r="C34" s="15"/>
      <c r="D34" s="5"/>
      <c r="E34" s="17"/>
      <c r="F34" s="17"/>
      <c r="G34" s="38"/>
      <c r="H34" s="27" t="e">
        <f t="shared" si="0"/>
        <v>#DIV/0!</v>
      </c>
      <c r="I34" s="12" t="e">
        <f t="shared" si="1"/>
        <v>#DIV/0!</v>
      </c>
      <c r="J34" s="21"/>
      <c r="K34" s="21"/>
      <c r="L34" s="22"/>
      <c r="M34" s="25"/>
    </row>
    <row r="35" spans="1:13" ht="20.25" hidden="1">
      <c r="A35" s="26" t="s">
        <v>35</v>
      </c>
      <c r="B35" s="20"/>
      <c r="C35" s="15"/>
      <c r="D35" s="5"/>
      <c r="E35" s="17"/>
      <c r="F35" s="17"/>
      <c r="G35" s="38"/>
      <c r="H35" s="27" t="e">
        <f t="shared" si="0"/>
        <v>#DIV/0!</v>
      </c>
      <c r="I35" s="12" t="e">
        <f t="shared" si="1"/>
        <v>#DIV/0!</v>
      </c>
      <c r="J35" s="21"/>
      <c r="K35" s="21"/>
      <c r="L35" s="22"/>
      <c r="M35" s="25"/>
    </row>
    <row r="36" spans="1:13" ht="20.25" hidden="1">
      <c r="A36" s="26" t="s">
        <v>36</v>
      </c>
      <c r="B36" s="20"/>
      <c r="C36" s="15"/>
      <c r="D36" s="5"/>
      <c r="E36" s="17"/>
      <c r="F36" s="17"/>
      <c r="G36" s="38"/>
      <c r="H36" s="27" t="e">
        <f t="shared" si="0"/>
        <v>#DIV/0!</v>
      </c>
      <c r="I36" s="12" t="e">
        <f t="shared" si="1"/>
        <v>#DIV/0!</v>
      </c>
      <c r="J36" s="24"/>
      <c r="K36" s="24"/>
      <c r="L36" s="22"/>
      <c r="M36" s="25"/>
    </row>
    <row r="37" spans="1:13" ht="20.25" hidden="1">
      <c r="A37" s="26" t="s">
        <v>37</v>
      </c>
      <c r="B37" s="20"/>
      <c r="C37" s="15"/>
      <c r="D37" s="5"/>
      <c r="E37" s="17"/>
      <c r="F37" s="17"/>
      <c r="G37" s="38"/>
      <c r="H37" s="27" t="e">
        <f t="shared" si="0"/>
        <v>#DIV/0!</v>
      </c>
      <c r="I37" s="12" t="e">
        <f t="shared" si="1"/>
        <v>#DIV/0!</v>
      </c>
      <c r="J37" s="21"/>
      <c r="K37" s="21"/>
      <c r="L37" s="22"/>
      <c r="M37" s="25"/>
    </row>
    <row r="38" spans="1:13" ht="20.25" hidden="1">
      <c r="A38" s="18" t="s">
        <v>38</v>
      </c>
      <c r="B38" s="20"/>
      <c r="C38" s="15"/>
      <c r="D38" s="5"/>
      <c r="E38" s="17"/>
      <c r="F38" s="17"/>
      <c r="G38" s="38"/>
      <c r="H38" s="27" t="e">
        <f t="shared" si="0"/>
        <v>#DIV/0!</v>
      </c>
      <c r="I38" s="12" t="e">
        <f t="shared" si="1"/>
        <v>#DIV/0!</v>
      </c>
      <c r="J38" s="21"/>
      <c r="K38" s="21"/>
      <c r="L38" s="22"/>
      <c r="M38" s="25"/>
    </row>
    <row r="39" spans="1:13" ht="40.5" hidden="1">
      <c r="A39" s="26" t="s">
        <v>39</v>
      </c>
      <c r="B39" s="20"/>
      <c r="C39" s="15"/>
      <c r="D39" s="5"/>
      <c r="E39" s="17"/>
      <c r="F39" s="17"/>
      <c r="G39" s="38"/>
      <c r="H39" s="27" t="e">
        <f t="shared" si="0"/>
        <v>#DIV/0!</v>
      </c>
      <c r="I39" s="12" t="e">
        <f t="shared" si="1"/>
        <v>#DIV/0!</v>
      </c>
      <c r="J39" s="21"/>
      <c r="K39" s="21"/>
      <c r="L39" s="22"/>
      <c r="M39" s="25"/>
    </row>
    <row r="40" spans="1:13" ht="20.25" hidden="1">
      <c r="A40" s="26" t="s">
        <v>40</v>
      </c>
      <c r="B40" s="20"/>
      <c r="C40" s="15"/>
      <c r="D40" s="5"/>
      <c r="E40" s="17"/>
      <c r="F40" s="17"/>
      <c r="G40" s="38"/>
      <c r="H40" s="27" t="e">
        <f t="shared" si="0"/>
        <v>#DIV/0!</v>
      </c>
      <c r="I40" s="12" t="e">
        <f t="shared" si="1"/>
        <v>#DIV/0!</v>
      </c>
      <c r="J40" s="21"/>
      <c r="K40" s="21"/>
      <c r="L40" s="22"/>
      <c r="M40" s="25"/>
    </row>
    <row r="41" spans="1:13" ht="20.25" hidden="1">
      <c r="A41" s="26" t="s">
        <v>64</v>
      </c>
      <c r="B41" s="20"/>
      <c r="C41" s="15"/>
      <c r="D41" s="5"/>
      <c r="E41" s="17"/>
      <c r="F41" s="17"/>
      <c r="G41" s="38"/>
      <c r="H41" s="27" t="e">
        <f t="shared" si="0"/>
        <v>#DIV/0!</v>
      </c>
      <c r="I41" s="12" t="e">
        <f t="shared" si="1"/>
        <v>#DIV/0!</v>
      </c>
      <c r="J41" s="21"/>
      <c r="K41" s="21"/>
      <c r="L41" s="22"/>
      <c r="M41" s="25"/>
    </row>
    <row r="42" spans="1:13" ht="20.25" hidden="1">
      <c r="A42" s="26" t="s">
        <v>58</v>
      </c>
      <c r="B42" s="20"/>
      <c r="C42" s="15"/>
      <c r="D42" s="5"/>
      <c r="E42" s="17"/>
      <c r="F42" s="17"/>
      <c r="G42" s="38"/>
      <c r="H42" s="27" t="e">
        <f t="shared" si="0"/>
        <v>#DIV/0!</v>
      </c>
      <c r="I42" s="12" t="e">
        <f t="shared" si="1"/>
        <v>#DIV/0!</v>
      </c>
      <c r="J42" s="21"/>
      <c r="K42" s="21"/>
      <c r="L42" s="22"/>
      <c r="M42" s="25"/>
    </row>
    <row r="43" spans="1:13" ht="20.25" hidden="1">
      <c r="A43" s="26" t="s">
        <v>31</v>
      </c>
      <c r="B43" s="20"/>
      <c r="C43" s="15"/>
      <c r="D43" s="5"/>
      <c r="E43" s="17"/>
      <c r="F43" s="17"/>
      <c r="G43" s="38"/>
      <c r="H43" s="27" t="e">
        <f t="shared" si="0"/>
        <v>#DIV/0!</v>
      </c>
      <c r="I43" s="12" t="e">
        <f t="shared" si="1"/>
        <v>#DIV/0!</v>
      </c>
      <c r="J43" s="21"/>
      <c r="K43" s="21"/>
      <c r="L43" s="22"/>
      <c r="M43" s="25"/>
    </row>
    <row r="44" spans="1:13" ht="20.25" hidden="1">
      <c r="A44" s="26" t="s">
        <v>61</v>
      </c>
      <c r="B44" s="20"/>
      <c r="C44" s="15"/>
      <c r="D44" s="5"/>
      <c r="E44" s="17"/>
      <c r="F44" s="17"/>
      <c r="G44" s="38"/>
      <c r="H44" s="27" t="e">
        <f t="shared" si="0"/>
        <v>#DIV/0!</v>
      </c>
      <c r="I44" s="12" t="e">
        <f t="shared" si="1"/>
        <v>#DIV/0!</v>
      </c>
      <c r="J44" s="24"/>
      <c r="K44" s="24"/>
      <c r="L44" s="22"/>
      <c r="M44" s="25"/>
    </row>
    <row r="45" spans="1:13" ht="20.25" hidden="1">
      <c r="A45" s="26" t="s">
        <v>63</v>
      </c>
      <c r="B45" s="20"/>
      <c r="C45" s="15"/>
      <c r="D45" s="5"/>
      <c r="E45" s="17"/>
      <c r="F45" s="17"/>
      <c r="G45" s="38"/>
      <c r="H45" s="27" t="e">
        <f t="shared" si="0"/>
        <v>#DIV/0!</v>
      </c>
      <c r="I45" s="12" t="e">
        <f t="shared" si="1"/>
        <v>#DIV/0!</v>
      </c>
      <c r="J45" s="24"/>
      <c r="K45" s="24"/>
      <c r="L45" s="22"/>
      <c r="M45" s="25"/>
    </row>
    <row r="46" spans="1:13" ht="20.25">
      <c r="A46" s="26" t="s">
        <v>41</v>
      </c>
      <c r="B46" s="20"/>
      <c r="C46" s="15"/>
      <c r="D46" s="5"/>
      <c r="E46" s="17">
        <v>4052.8</v>
      </c>
      <c r="F46" s="17">
        <v>4052.8</v>
      </c>
      <c r="G46" s="38">
        <v>4052.8</v>
      </c>
      <c r="H46" s="27">
        <f t="shared" si="0"/>
        <v>100</v>
      </c>
      <c r="I46" s="12">
        <f t="shared" si="1"/>
        <v>100</v>
      </c>
      <c r="J46" s="21"/>
      <c r="K46" s="21"/>
      <c r="L46" s="22"/>
      <c r="M46" s="25"/>
    </row>
    <row r="47" spans="1:13" ht="20.25" hidden="1">
      <c r="A47" s="26"/>
      <c r="B47" s="20"/>
      <c r="C47" s="15"/>
      <c r="D47" s="5"/>
      <c r="E47" s="17"/>
      <c r="F47" s="17"/>
      <c r="G47" s="38"/>
      <c r="H47" s="27" t="e">
        <f t="shared" si="0"/>
        <v>#DIV/0!</v>
      </c>
      <c r="I47" s="12" t="e">
        <f t="shared" si="1"/>
        <v>#DIV/0!</v>
      </c>
      <c r="J47" s="21"/>
      <c r="K47" s="21"/>
      <c r="L47" s="22"/>
      <c r="M47" s="25"/>
    </row>
    <row r="48" spans="1:13" ht="20.25" hidden="1">
      <c r="A48" s="26" t="s">
        <v>65</v>
      </c>
      <c r="B48" s="20"/>
      <c r="C48" s="15"/>
      <c r="D48" s="5"/>
      <c r="E48" s="17"/>
      <c r="F48" s="17"/>
      <c r="G48" s="38"/>
      <c r="H48" s="27" t="e">
        <f t="shared" si="0"/>
        <v>#DIV/0!</v>
      </c>
      <c r="I48" s="12" t="e">
        <f t="shared" si="1"/>
        <v>#DIV/0!</v>
      </c>
      <c r="J48" s="21"/>
      <c r="K48" s="21"/>
      <c r="L48" s="22"/>
      <c r="M48" s="25"/>
    </row>
    <row r="49" spans="1:13" ht="20.25" hidden="1">
      <c r="A49" s="26" t="s">
        <v>42</v>
      </c>
      <c r="B49" s="20"/>
      <c r="C49" s="15"/>
      <c r="D49" s="5"/>
      <c r="E49" s="17"/>
      <c r="F49" s="17"/>
      <c r="G49" s="38"/>
      <c r="H49" s="27" t="e">
        <f t="shared" si="0"/>
        <v>#DIV/0!</v>
      </c>
      <c r="I49" s="12" t="e">
        <f t="shared" si="1"/>
        <v>#DIV/0!</v>
      </c>
      <c r="J49" s="24"/>
      <c r="K49" s="24"/>
      <c r="L49" s="22"/>
      <c r="M49" s="25"/>
    </row>
    <row r="50" spans="1:13" ht="40.5" hidden="1">
      <c r="A50" s="26" t="s">
        <v>43</v>
      </c>
      <c r="B50" s="20"/>
      <c r="C50" s="15"/>
      <c r="D50" s="5"/>
      <c r="E50" s="17"/>
      <c r="F50" s="17"/>
      <c r="G50" s="38"/>
      <c r="H50" s="27" t="e">
        <f t="shared" si="0"/>
        <v>#DIV/0!</v>
      </c>
      <c r="I50" s="12" t="e">
        <f t="shared" si="1"/>
        <v>#DIV/0!</v>
      </c>
      <c r="J50" s="21"/>
      <c r="K50" s="21"/>
      <c r="L50" s="22"/>
      <c r="M50" s="25"/>
    </row>
    <row r="51" spans="1:13" ht="40.5" hidden="1">
      <c r="A51" s="26" t="s">
        <v>44</v>
      </c>
      <c r="B51" s="20"/>
      <c r="C51" s="15"/>
      <c r="D51" s="5"/>
      <c r="E51" s="17"/>
      <c r="F51" s="17"/>
      <c r="G51" s="38"/>
      <c r="H51" s="27" t="e">
        <f t="shared" si="0"/>
        <v>#DIV/0!</v>
      </c>
      <c r="I51" s="12" t="e">
        <f t="shared" si="1"/>
        <v>#DIV/0!</v>
      </c>
      <c r="J51" s="21"/>
      <c r="K51" s="21"/>
      <c r="L51" s="22"/>
      <c r="M51" s="25"/>
    </row>
    <row r="52" spans="1:13" ht="40.5" hidden="1">
      <c r="A52" s="26" t="s">
        <v>45</v>
      </c>
      <c r="B52" s="20"/>
      <c r="C52" s="15"/>
      <c r="D52" s="5"/>
      <c r="E52" s="17"/>
      <c r="F52" s="17"/>
      <c r="G52" s="38"/>
      <c r="H52" s="27" t="e">
        <f t="shared" si="0"/>
        <v>#DIV/0!</v>
      </c>
      <c r="I52" s="12" t="e">
        <f t="shared" si="1"/>
        <v>#DIV/0!</v>
      </c>
      <c r="J52" s="21"/>
      <c r="K52" s="21"/>
      <c r="L52" s="22"/>
      <c r="M52" s="25"/>
    </row>
    <row r="53" spans="1:13" ht="20.25" hidden="1">
      <c r="A53" s="26" t="s">
        <v>46</v>
      </c>
      <c r="B53" s="20"/>
      <c r="C53" s="15"/>
      <c r="D53" s="5"/>
      <c r="E53" s="17"/>
      <c r="F53" s="17"/>
      <c r="G53" s="38"/>
      <c r="H53" s="27" t="e">
        <f t="shared" si="0"/>
        <v>#DIV/0!</v>
      </c>
      <c r="I53" s="12" t="e">
        <f t="shared" si="1"/>
        <v>#DIV/0!</v>
      </c>
      <c r="J53" s="21"/>
      <c r="K53" s="21"/>
      <c r="L53" s="22"/>
      <c r="M53" s="25"/>
    </row>
    <row r="54" spans="1:13" ht="20.25" hidden="1">
      <c r="A54" s="26" t="s">
        <v>47</v>
      </c>
      <c r="B54" s="20"/>
      <c r="C54" s="15"/>
      <c r="D54" s="5"/>
      <c r="E54" s="17"/>
      <c r="F54" s="17"/>
      <c r="G54" s="38"/>
      <c r="H54" s="27" t="e">
        <f t="shared" si="0"/>
        <v>#DIV/0!</v>
      </c>
      <c r="I54" s="12" t="e">
        <f t="shared" si="1"/>
        <v>#DIV/0!</v>
      </c>
      <c r="J54" s="21"/>
      <c r="K54" s="21"/>
      <c r="L54" s="22"/>
      <c r="M54" s="25"/>
    </row>
    <row r="55" spans="1:13" ht="20.25" hidden="1">
      <c r="A55" s="26" t="s">
        <v>48</v>
      </c>
      <c r="B55" s="20"/>
      <c r="C55" s="15"/>
      <c r="D55" s="5"/>
      <c r="E55" s="17"/>
      <c r="F55" s="17"/>
      <c r="G55" s="38"/>
      <c r="H55" s="27" t="e">
        <f t="shared" si="0"/>
        <v>#DIV/0!</v>
      </c>
      <c r="I55" s="12" t="e">
        <f t="shared" si="1"/>
        <v>#DIV/0!</v>
      </c>
      <c r="J55" s="21"/>
      <c r="K55" s="21"/>
      <c r="L55" s="22"/>
      <c r="M55" s="25"/>
    </row>
    <row r="56" spans="1:13" ht="20.25" hidden="1">
      <c r="A56" s="26" t="s">
        <v>49</v>
      </c>
      <c r="B56" s="20"/>
      <c r="C56" s="15"/>
      <c r="D56" s="5"/>
      <c r="E56" s="17"/>
      <c r="F56" s="17"/>
      <c r="G56" s="38"/>
      <c r="H56" s="27" t="e">
        <f t="shared" si="0"/>
        <v>#DIV/0!</v>
      </c>
      <c r="I56" s="12" t="e">
        <f t="shared" si="1"/>
        <v>#DIV/0!</v>
      </c>
      <c r="J56" s="21"/>
      <c r="K56" s="21"/>
      <c r="L56" s="22"/>
      <c r="M56" s="25"/>
    </row>
    <row r="57" spans="1:13" ht="20.25" hidden="1">
      <c r="A57" s="26" t="s">
        <v>50</v>
      </c>
      <c r="B57" s="20"/>
      <c r="C57" s="15"/>
      <c r="D57" s="5"/>
      <c r="E57" s="17"/>
      <c r="F57" s="17"/>
      <c r="G57" s="38"/>
      <c r="H57" s="27" t="e">
        <f t="shared" si="0"/>
        <v>#DIV/0!</v>
      </c>
      <c r="I57" s="12" t="e">
        <f t="shared" si="1"/>
        <v>#DIV/0!</v>
      </c>
      <c r="J57" s="21"/>
      <c r="K57" s="21"/>
      <c r="L57" s="22"/>
      <c r="M57" s="25"/>
    </row>
    <row r="58" spans="1:13" ht="20.25" hidden="1">
      <c r="A58" s="26" t="s">
        <v>59</v>
      </c>
      <c r="B58" s="20"/>
      <c r="C58" s="15"/>
      <c r="D58" s="5"/>
      <c r="E58" s="17"/>
      <c r="F58" s="17"/>
      <c r="G58" s="38"/>
      <c r="H58" s="27" t="e">
        <f t="shared" si="0"/>
        <v>#DIV/0!</v>
      </c>
      <c r="I58" s="12" t="e">
        <f t="shared" si="1"/>
        <v>#DIV/0!</v>
      </c>
      <c r="J58" s="21"/>
      <c r="K58" s="21"/>
      <c r="L58" s="22"/>
      <c r="M58" s="25"/>
    </row>
    <row r="59" spans="1:13" ht="20.25" hidden="1">
      <c r="A59" s="26" t="s">
        <v>57</v>
      </c>
      <c r="B59" s="20"/>
      <c r="C59" s="15"/>
      <c r="D59" s="5"/>
      <c r="E59" s="17"/>
      <c r="F59" s="17"/>
      <c r="G59" s="38"/>
      <c r="H59" s="27" t="e">
        <f t="shared" si="0"/>
        <v>#DIV/0!</v>
      </c>
      <c r="I59" s="12" t="e">
        <f t="shared" si="1"/>
        <v>#DIV/0!</v>
      </c>
      <c r="J59" s="21"/>
      <c r="K59" s="21"/>
      <c r="L59" s="22"/>
      <c r="M59" s="25"/>
    </row>
    <row r="60" spans="1:13" ht="20.25" hidden="1">
      <c r="A60" s="26" t="s">
        <v>70</v>
      </c>
      <c r="B60" s="20"/>
      <c r="C60" s="15"/>
      <c r="D60" s="5"/>
      <c r="E60" s="17"/>
      <c r="F60" s="17"/>
      <c r="G60" s="38"/>
      <c r="H60" s="27" t="e">
        <f t="shared" si="0"/>
        <v>#DIV/0!</v>
      </c>
      <c r="I60" s="12" t="e">
        <f t="shared" si="1"/>
        <v>#DIV/0!</v>
      </c>
      <c r="J60" s="21"/>
      <c r="K60" s="21"/>
      <c r="L60" s="22"/>
      <c r="M60" s="25"/>
    </row>
    <row r="61" spans="1:13" ht="23.25" customHeight="1" hidden="1">
      <c r="A61" s="26" t="s">
        <v>71</v>
      </c>
      <c r="B61" s="20"/>
      <c r="C61" s="15"/>
      <c r="D61" s="5"/>
      <c r="E61" s="17"/>
      <c r="F61" s="17"/>
      <c r="G61" s="38"/>
      <c r="H61" s="27" t="e">
        <f t="shared" si="0"/>
        <v>#DIV/0!</v>
      </c>
      <c r="I61" s="12" t="e">
        <f t="shared" si="1"/>
        <v>#DIV/0!</v>
      </c>
      <c r="J61" s="21"/>
      <c r="K61" s="21"/>
      <c r="L61" s="22"/>
      <c r="M61" s="25"/>
    </row>
    <row r="62" spans="1:13" ht="20.25" hidden="1">
      <c r="A62" s="26" t="s">
        <v>40</v>
      </c>
      <c r="B62" s="20"/>
      <c r="C62" s="15"/>
      <c r="D62" s="5"/>
      <c r="E62" s="17"/>
      <c r="F62" s="17"/>
      <c r="G62" s="38"/>
      <c r="H62" s="27" t="e">
        <f t="shared" si="0"/>
        <v>#DIV/0!</v>
      </c>
      <c r="I62" s="12" t="e">
        <f t="shared" si="1"/>
        <v>#DIV/0!</v>
      </c>
      <c r="J62" s="21"/>
      <c r="K62" s="21"/>
      <c r="L62" s="22"/>
      <c r="M62" s="25"/>
    </row>
    <row r="63" spans="1:13" ht="40.5" hidden="1">
      <c r="A63" s="26" t="s">
        <v>44</v>
      </c>
      <c r="B63" s="20"/>
      <c r="C63" s="15"/>
      <c r="D63" s="5"/>
      <c r="E63" s="17"/>
      <c r="F63" s="17"/>
      <c r="G63" s="38"/>
      <c r="H63" s="27" t="e">
        <f t="shared" si="0"/>
        <v>#DIV/0!</v>
      </c>
      <c r="I63" s="12" t="e">
        <f t="shared" si="1"/>
        <v>#DIV/0!</v>
      </c>
      <c r="J63" s="21"/>
      <c r="K63" s="21"/>
      <c r="L63" s="22"/>
      <c r="M63" s="25"/>
    </row>
    <row r="64" spans="1:13" ht="40.5">
      <c r="A64" s="26" t="s">
        <v>82</v>
      </c>
      <c r="B64" s="20"/>
      <c r="C64" s="15"/>
      <c r="D64" s="5"/>
      <c r="E64" s="17">
        <v>3960.3</v>
      </c>
      <c r="F64" s="17">
        <v>3960.3</v>
      </c>
      <c r="G64" s="38">
        <v>3960.3</v>
      </c>
      <c r="H64" s="27">
        <f t="shared" si="0"/>
        <v>100</v>
      </c>
      <c r="I64" s="12">
        <f t="shared" si="1"/>
        <v>100</v>
      </c>
      <c r="J64" s="21">
        <v>750.07</v>
      </c>
      <c r="K64" s="21"/>
      <c r="L64" s="22"/>
      <c r="M64" s="25"/>
    </row>
    <row r="65" spans="1:13" ht="40.5" hidden="1">
      <c r="A65" s="26" t="s">
        <v>76</v>
      </c>
      <c r="B65" s="20"/>
      <c r="C65" s="15"/>
      <c r="D65" s="5"/>
      <c r="E65" s="17"/>
      <c r="F65" s="17"/>
      <c r="G65" s="38"/>
      <c r="H65" s="27" t="e">
        <f t="shared" si="0"/>
        <v>#DIV/0!</v>
      </c>
      <c r="I65" s="12" t="e">
        <f t="shared" si="1"/>
        <v>#DIV/0!</v>
      </c>
      <c r="J65" s="21"/>
      <c r="K65" s="21"/>
      <c r="L65" s="22"/>
      <c r="M65" s="25"/>
    </row>
    <row r="66" spans="1:13" ht="20.25" hidden="1">
      <c r="A66" s="26" t="s">
        <v>80</v>
      </c>
      <c r="B66" s="20"/>
      <c r="C66" s="15"/>
      <c r="D66" s="5"/>
      <c r="E66" s="17"/>
      <c r="F66" s="17"/>
      <c r="G66" s="38"/>
      <c r="H66" s="27" t="e">
        <f t="shared" si="0"/>
        <v>#DIV/0!</v>
      </c>
      <c r="I66" s="12" t="e">
        <f t="shared" si="1"/>
        <v>#DIV/0!</v>
      </c>
      <c r="J66" s="21"/>
      <c r="K66" s="21"/>
      <c r="L66" s="22"/>
      <c r="M66" s="25"/>
    </row>
    <row r="67" spans="1:13" ht="20.25" hidden="1">
      <c r="A67" s="26" t="s">
        <v>81</v>
      </c>
      <c r="B67" s="20"/>
      <c r="C67" s="15"/>
      <c r="D67" s="5"/>
      <c r="E67" s="17"/>
      <c r="F67" s="17"/>
      <c r="G67" s="38"/>
      <c r="H67" s="27" t="e">
        <f>G67/E67*100</f>
        <v>#DIV/0!</v>
      </c>
      <c r="I67" s="12" t="e">
        <f>G67/F67*100</f>
        <v>#DIV/0!</v>
      </c>
      <c r="J67" s="21"/>
      <c r="K67" s="21"/>
      <c r="L67" s="22"/>
      <c r="M67" s="25"/>
    </row>
    <row r="68" spans="1:13" ht="20.25" hidden="1">
      <c r="A68" s="26" t="s">
        <v>75</v>
      </c>
      <c r="B68" s="20"/>
      <c r="C68" s="15"/>
      <c r="D68" s="5"/>
      <c r="E68" s="17"/>
      <c r="F68" s="17"/>
      <c r="G68" s="38"/>
      <c r="H68" s="27" t="e">
        <f>G68/E68*100</f>
        <v>#DIV/0!</v>
      </c>
      <c r="I68" s="12" t="e">
        <f>G68/F68*100</f>
        <v>#DIV/0!</v>
      </c>
      <c r="J68" s="21"/>
      <c r="K68" s="21"/>
      <c r="L68" s="22"/>
      <c r="M68" s="25"/>
    </row>
    <row r="69" spans="1:13" ht="20.25" hidden="1">
      <c r="A69" s="26" t="s">
        <v>78</v>
      </c>
      <c r="B69" s="20"/>
      <c r="C69" s="15"/>
      <c r="D69" s="5"/>
      <c r="E69" s="17"/>
      <c r="F69" s="17"/>
      <c r="G69" s="38"/>
      <c r="H69" s="27" t="e">
        <f>G69/E69*100</f>
        <v>#DIV/0!</v>
      </c>
      <c r="I69" s="12" t="e">
        <f>G69/F69*100</f>
        <v>#DIV/0!</v>
      </c>
      <c r="J69" s="21"/>
      <c r="K69" s="21"/>
      <c r="L69" s="22"/>
      <c r="M69" s="25"/>
    </row>
    <row r="70" spans="1:13" ht="20.25" hidden="1">
      <c r="A70" s="26" t="s">
        <v>66</v>
      </c>
      <c r="B70" s="20"/>
      <c r="C70" s="15"/>
      <c r="D70" s="5"/>
      <c r="E70" s="17"/>
      <c r="F70" s="17"/>
      <c r="G70" s="38"/>
      <c r="H70" s="27" t="e">
        <f>G70/E70*100</f>
        <v>#DIV/0!</v>
      </c>
      <c r="I70" s="12" t="e">
        <f>G70/F70*100</f>
        <v>#DIV/0!</v>
      </c>
      <c r="J70" s="21"/>
      <c r="K70" s="21"/>
      <c r="L70" s="22"/>
      <c r="M70" s="25"/>
    </row>
    <row r="71" spans="1:13" ht="20.25">
      <c r="A71" s="26" t="s">
        <v>100</v>
      </c>
      <c r="B71" s="20"/>
      <c r="C71" s="15"/>
      <c r="D71" s="5"/>
      <c r="E71" s="17">
        <v>169.69</v>
      </c>
      <c r="F71" s="17">
        <v>169.69</v>
      </c>
      <c r="G71" s="38">
        <v>169.69</v>
      </c>
      <c r="H71" s="27">
        <f>G71/E71*100</f>
        <v>100</v>
      </c>
      <c r="I71" s="12">
        <f>G71/F71*100</f>
        <v>100</v>
      </c>
      <c r="J71" s="21">
        <v>94.27</v>
      </c>
      <c r="K71" s="21"/>
      <c r="L71" s="22"/>
      <c r="M71" s="25"/>
    </row>
    <row r="72" spans="1:13" ht="20.25">
      <c r="A72" s="26" t="s">
        <v>62</v>
      </c>
      <c r="B72" s="20"/>
      <c r="C72" s="15"/>
      <c r="D72" s="5"/>
      <c r="E72" s="17">
        <v>62</v>
      </c>
      <c r="F72" s="17">
        <v>62</v>
      </c>
      <c r="G72" s="38">
        <v>62</v>
      </c>
      <c r="H72" s="27">
        <f t="shared" si="0"/>
        <v>100</v>
      </c>
      <c r="I72" s="12">
        <f t="shared" si="1"/>
        <v>100</v>
      </c>
      <c r="J72" s="21"/>
      <c r="K72" s="21"/>
      <c r="L72" s="22"/>
      <c r="M72" s="25"/>
    </row>
    <row r="73" spans="1:13" ht="20.25" hidden="1">
      <c r="A73" s="26" t="s">
        <v>74</v>
      </c>
      <c r="B73" s="20"/>
      <c r="C73" s="15"/>
      <c r="D73" s="5"/>
      <c r="E73" s="17"/>
      <c r="F73" s="17"/>
      <c r="G73" s="38"/>
      <c r="H73" s="27" t="e">
        <f t="shared" si="0"/>
        <v>#DIV/0!</v>
      </c>
      <c r="I73" s="12" t="e">
        <f t="shared" si="1"/>
        <v>#DIV/0!</v>
      </c>
      <c r="J73" s="21"/>
      <c r="K73" s="21"/>
      <c r="L73" s="22"/>
      <c r="M73" s="25"/>
    </row>
    <row r="74" spans="1:13" ht="20.25">
      <c r="A74" s="6" t="s">
        <v>51</v>
      </c>
      <c r="B74" s="5">
        <f>B8+B6</f>
        <v>749793.87</v>
      </c>
      <c r="C74" s="5">
        <f>C8+C6</f>
        <v>217269.6</v>
      </c>
      <c r="D74" s="5">
        <f>C74/B74*100</f>
        <v>28.977244105770026</v>
      </c>
      <c r="E74" s="5">
        <f>E6+E8</f>
        <v>803243.2400000001</v>
      </c>
      <c r="F74" s="5">
        <f>F6+F8</f>
        <v>429133.12</v>
      </c>
      <c r="G74" s="43">
        <f>G6+G8</f>
        <v>227694.37</v>
      </c>
      <c r="H74" s="34">
        <f>G74/E74*100</f>
        <v>28.34687659494028</v>
      </c>
      <c r="I74" s="34">
        <f>G74/F74*100</f>
        <v>53.059146308725836</v>
      </c>
      <c r="J74" s="5">
        <f>J8+J6</f>
        <v>36155.270000000004</v>
      </c>
      <c r="K74" s="5">
        <f>K8+K6</f>
        <v>5196</v>
      </c>
      <c r="L74" s="5"/>
      <c r="M74" s="5"/>
    </row>
    <row r="75" spans="1:13" ht="20.25">
      <c r="A75" s="64"/>
      <c r="B75" s="8"/>
      <c r="C75" s="8"/>
      <c r="D75" s="8"/>
      <c r="E75" s="8"/>
      <c r="F75" s="8"/>
      <c r="G75" s="62"/>
      <c r="H75" s="63"/>
      <c r="I75" s="63"/>
      <c r="J75" s="8"/>
      <c r="K75" s="8"/>
      <c r="L75" s="8"/>
      <c r="M75" s="8"/>
    </row>
    <row r="76" spans="1:13" ht="20.25">
      <c r="A76" s="64"/>
      <c r="B76" s="8"/>
      <c r="C76" s="8"/>
      <c r="D76" s="8"/>
      <c r="E76" s="8"/>
      <c r="F76" s="8"/>
      <c r="G76" s="62"/>
      <c r="H76" s="63"/>
      <c r="I76" s="63"/>
      <c r="J76" s="8"/>
      <c r="K76" s="8"/>
      <c r="L76" s="8"/>
      <c r="M76" s="8"/>
    </row>
    <row r="77" spans="1:13" ht="20.25">
      <c r="A77" s="64"/>
      <c r="B77" s="8"/>
      <c r="C77" s="8"/>
      <c r="D77" s="8"/>
      <c r="E77" s="8"/>
      <c r="F77" s="8"/>
      <c r="G77" s="62"/>
      <c r="H77" s="63"/>
      <c r="I77" s="63"/>
      <c r="J77" s="8"/>
      <c r="K77" s="8"/>
      <c r="L77" s="8"/>
      <c r="M77" s="8"/>
    </row>
    <row r="78" spans="1:13" ht="20.25">
      <c r="A78" s="64"/>
      <c r="B78" s="8"/>
      <c r="C78" s="8"/>
      <c r="D78" s="8"/>
      <c r="E78" s="8"/>
      <c r="F78" s="8"/>
      <c r="G78" s="62"/>
      <c r="H78" s="63"/>
      <c r="I78" s="63"/>
      <c r="J78" s="8"/>
      <c r="K78" s="8"/>
      <c r="L78" s="8"/>
      <c r="M78" s="8"/>
    </row>
    <row r="79" spans="1:13" ht="20.25">
      <c r="A79" s="145" t="s">
        <v>52</v>
      </c>
      <c r="B79" s="145"/>
      <c r="C79" s="145"/>
      <c r="D79" s="3" t="s">
        <v>1</v>
      </c>
      <c r="E79" s="3" t="s">
        <v>53</v>
      </c>
      <c r="F79" s="3"/>
      <c r="G79" s="41"/>
      <c r="H79" s="2"/>
      <c r="I79" s="2"/>
      <c r="J79" s="3" t="s">
        <v>54</v>
      </c>
      <c r="K79" s="7"/>
      <c r="L79" s="8"/>
      <c r="M79" s="8"/>
    </row>
    <row r="80" spans="5:13" ht="20.25">
      <c r="E80" s="1"/>
      <c r="G80" s="1"/>
      <c r="K80" s="2"/>
      <c r="L80" s="8"/>
      <c r="M80" s="7"/>
    </row>
    <row r="106" ht="15">
      <c r="L106" s="1" t="s">
        <v>79</v>
      </c>
    </row>
  </sheetData>
  <sheetProtection/>
  <mergeCells count="15">
    <mergeCell ref="E4:E5"/>
    <mergeCell ref="F4:F5"/>
    <mergeCell ref="G4:G5"/>
    <mergeCell ref="J4:J5"/>
    <mergeCell ref="K4:K5"/>
    <mergeCell ref="A79:C79"/>
    <mergeCell ref="A1:M1"/>
    <mergeCell ref="A2:M2"/>
    <mergeCell ref="A3:A5"/>
    <mergeCell ref="B3:D3"/>
    <mergeCell ref="E3:K3"/>
    <mergeCell ref="L3:M4"/>
    <mergeCell ref="B4:B5"/>
    <mergeCell ref="C4:C5"/>
    <mergeCell ref="D4:D5"/>
  </mergeCells>
  <printOptions/>
  <pageMargins left="0.11811023622047245" right="0.11811023622047245" top="0.5905511811023623" bottom="0.11811023622047245" header="0.11811023622047245" footer="0.11811023622047245"/>
  <pageSetup horizontalDpi="600" verticalDpi="6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39.57421875" style="1" customWidth="1"/>
    <col min="2" max="2" width="15.00390625" style="1" customWidth="1"/>
    <col min="3" max="3" width="16.8515625" style="1" customWidth="1"/>
    <col min="4" max="4" width="13.140625" style="1" customWidth="1"/>
    <col min="5" max="5" width="16.421875" style="35" customWidth="1"/>
    <col min="6" max="6" width="15.8515625" style="1" customWidth="1"/>
    <col min="7" max="7" width="16.421875" style="44" customWidth="1"/>
    <col min="8" max="8" width="16.57421875" style="1" customWidth="1"/>
    <col min="9" max="9" width="12.8515625" style="1" hidden="1" customWidth="1"/>
    <col min="10" max="10" width="16.8515625" style="1" customWidth="1"/>
    <col min="11" max="11" width="14.7109375" style="1" customWidth="1"/>
    <col min="12" max="12" width="15.57421875" style="1" customWidth="1"/>
    <col min="13" max="13" width="15.421875" style="1" customWidth="1"/>
    <col min="14" max="16384" width="9.140625" style="1" customWidth="1"/>
  </cols>
  <sheetData>
    <row r="1" spans="1:13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25">
      <c r="A2" s="127" t="s">
        <v>106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0.25" customHeight="1">
      <c r="A3" s="128" t="s">
        <v>2</v>
      </c>
      <c r="B3" s="131" t="s">
        <v>69</v>
      </c>
      <c r="C3" s="132"/>
      <c r="D3" s="133"/>
      <c r="E3" s="131" t="s">
        <v>84</v>
      </c>
      <c r="F3" s="132"/>
      <c r="G3" s="132"/>
      <c r="H3" s="132"/>
      <c r="I3" s="132"/>
      <c r="J3" s="132"/>
      <c r="K3" s="133"/>
      <c r="L3" s="134" t="s">
        <v>86</v>
      </c>
      <c r="M3" s="135"/>
    </row>
    <row r="4" spans="1:13" ht="28.5" customHeight="1">
      <c r="A4" s="129"/>
      <c r="B4" s="138" t="s">
        <v>3</v>
      </c>
      <c r="C4" s="128" t="s">
        <v>4</v>
      </c>
      <c r="D4" s="128" t="s">
        <v>5</v>
      </c>
      <c r="E4" s="138" t="s">
        <v>6</v>
      </c>
      <c r="F4" s="140" t="s">
        <v>104</v>
      </c>
      <c r="G4" s="142" t="s">
        <v>4</v>
      </c>
      <c r="H4" s="55" t="s">
        <v>5</v>
      </c>
      <c r="I4" s="32"/>
      <c r="J4" s="138" t="s">
        <v>103</v>
      </c>
      <c r="K4" s="138" t="s">
        <v>68</v>
      </c>
      <c r="L4" s="136"/>
      <c r="M4" s="137"/>
    </row>
    <row r="5" spans="1:13" ht="43.5" customHeight="1">
      <c r="A5" s="130"/>
      <c r="B5" s="139"/>
      <c r="C5" s="130"/>
      <c r="D5" s="130"/>
      <c r="E5" s="139"/>
      <c r="F5" s="141"/>
      <c r="G5" s="143"/>
      <c r="H5" s="56" t="s">
        <v>7</v>
      </c>
      <c r="I5" s="54" t="s">
        <v>73</v>
      </c>
      <c r="J5" s="139"/>
      <c r="K5" s="139"/>
      <c r="L5" s="31" t="s">
        <v>8</v>
      </c>
      <c r="M5" s="31" t="s">
        <v>9</v>
      </c>
    </row>
    <row r="6" spans="1:13" ht="20.25">
      <c r="A6" s="57" t="s">
        <v>10</v>
      </c>
      <c r="B6" s="9">
        <v>280793</v>
      </c>
      <c r="C6" s="9">
        <v>85867</v>
      </c>
      <c r="D6" s="28">
        <f>C6/B6*100</f>
        <v>30.580178280797597</v>
      </c>
      <c r="E6" s="9">
        <v>303681.7</v>
      </c>
      <c r="F6" s="53">
        <v>146317.4</v>
      </c>
      <c r="G6" s="42">
        <v>95668</v>
      </c>
      <c r="H6" s="10">
        <f>G6/E6*100</f>
        <v>31.50272143497616</v>
      </c>
      <c r="I6" s="12">
        <f>G6/F6*100</f>
        <v>65.38388462342824</v>
      </c>
      <c r="J6" s="9">
        <v>15108.5</v>
      </c>
      <c r="K6" s="9">
        <v>6662.8</v>
      </c>
      <c r="L6" s="13">
        <f>G6-C6</f>
        <v>9801</v>
      </c>
      <c r="M6" s="13"/>
    </row>
    <row r="7" spans="1:13" ht="20.25">
      <c r="A7" s="58" t="s">
        <v>97</v>
      </c>
      <c r="B7" s="9">
        <v>280793</v>
      </c>
      <c r="C7" s="9">
        <v>76885</v>
      </c>
      <c r="D7" s="28">
        <f>C7/B7*100</f>
        <v>27.38138058997197</v>
      </c>
      <c r="E7" s="9">
        <v>293690</v>
      </c>
      <c r="F7" s="53">
        <v>136325.7</v>
      </c>
      <c r="G7" s="42">
        <v>85181.8</v>
      </c>
      <c r="H7" s="10">
        <f>G7/E7*100</f>
        <v>29.0039837924342</v>
      </c>
      <c r="I7" s="12">
        <f>G7/F7*100</f>
        <v>62.48403639225766</v>
      </c>
      <c r="J7" s="9">
        <v>14614</v>
      </c>
      <c r="K7" s="9">
        <v>6662.8</v>
      </c>
      <c r="L7" s="13">
        <f>G7-C7</f>
        <v>8296.800000000003</v>
      </c>
      <c r="M7" s="13"/>
    </row>
    <row r="8" spans="1:13" ht="20.25">
      <c r="A8" s="58" t="s">
        <v>11</v>
      </c>
      <c r="B8" s="23">
        <v>469000.87</v>
      </c>
      <c r="C8" s="23">
        <v>162749.3</v>
      </c>
      <c r="D8" s="29">
        <f>C8/B8*100</f>
        <v>34.70127891233975</v>
      </c>
      <c r="E8" s="23">
        <f>E9+E10+E11+E12+E13+E14+E15+E16+E17+E18+E19+E20+E21+E22+E23+E24+E25+E26+E27+E28+E29+E32+E33+E34+E35+E36+E37+E38+E39+E40+E41+E42+E43+E44+E45+E46+E49+E50+E51+E52+E53+E54+E55+E56+E57+E58+E60+E66+E59+E30+E72+E61+E62+E63+E48+E47+E64+E67+E68+E65+E73+E70+E31+E71</f>
        <v>510353.34000000014</v>
      </c>
      <c r="F8" s="23">
        <f>F9+F10+F11+F12+F13+F14+F15+F16+F17+F18+F19+F20+F21+F22+F23+F24+F25+F26+F27+F28+F29+F32+F33+F34+F35+F36+F37+F38+F39+F40+F41+F42+F43+F44+F45+F46+F49+F50+F51+F52+F53+F54+F55+F56+F57+F58+F60+F66+F59+F30+F72+F61+F62+F63+F48+F47+F64+F67+F68+F65+F73+F70+F31+F71</f>
        <v>283121.32</v>
      </c>
      <c r="G8" s="23">
        <f>G9+G10+G11+G12+G13+G14+G15+G16+G17+G18+G19+G20+G21+G22+G23+G24+G25+G26+G27+G28+G29+G32+G33+G34+G35+G36+G37+G38+G39+G40+G41+G42+G43+G44+G45+G46+G49+G50+G51+G52+G53+G54+G55+G56+G57+G58+G60+G66+G59+L35+G30+G72+G61+G62+G63+G48+G47+G64+G67+G68+G65+G70+G73+G71</f>
        <v>165079.28999999998</v>
      </c>
      <c r="H8" s="10">
        <f aca="true" t="shared" si="0" ref="H8:H73">G8/E8*100</f>
        <v>32.34607811129441</v>
      </c>
      <c r="I8" s="12">
        <f>G8/F8*100</f>
        <v>58.30690885447976</v>
      </c>
      <c r="J8" s="23">
        <f>J9+J10+J11+J12+J13+J14+J15+J16+J17+J18+J19+J20+J21+J22+J23+J24+J25+J26+J27+J28+J29+J32+J33+J34+J35+J36+J37+J38+J39+J40+J41+J42+J43+J44+J45+J46+J49+J50+J51+J52+J53+J54+J55+J56+J57+J58+J60+J66+J62+J30+J72+J63+J48+J67+J68+J47+J64+J73+J65+J71</f>
        <v>53684.93000000001</v>
      </c>
      <c r="K8" s="23">
        <f>K9+K10+K11+K12+K13+K14+K15+K16+K17+K18+K19+K20+K21+K22+K23+K24+K25+K26+K27+K28+K29+K32+K33+K34+K35+K36+K37+K38+K39+K40+K41+K42+K43+K44+K45+K46+K49+K50+K51+K52+K53+K54+K55+K56+K57+K58+K60+K66+K62+K30+K72+K63+K48+K67+K68+K47+K64+K73+K65+K71</f>
        <v>25975.539999999997</v>
      </c>
      <c r="L8" s="13">
        <f>G8-C8</f>
        <v>2329.9899999999907</v>
      </c>
      <c r="M8" s="11"/>
    </row>
    <row r="9" spans="1:13" ht="20.25">
      <c r="A9" s="59" t="s">
        <v>12</v>
      </c>
      <c r="B9" s="20"/>
      <c r="C9" s="15"/>
      <c r="D9" s="5"/>
      <c r="E9" s="36">
        <v>27997.3</v>
      </c>
      <c r="F9" s="16">
        <v>13998</v>
      </c>
      <c r="G9" s="38">
        <v>9332</v>
      </c>
      <c r="H9" s="27">
        <f t="shared" si="0"/>
        <v>33.33178556503663</v>
      </c>
      <c r="I9" s="12">
        <f>G9/F9*100</f>
        <v>66.66666666666666</v>
      </c>
      <c r="J9" s="30">
        <v>2333</v>
      </c>
      <c r="K9" s="30">
        <v>1166.5</v>
      </c>
      <c r="L9" s="22"/>
      <c r="M9" s="25"/>
    </row>
    <row r="10" spans="1:13" ht="20.25">
      <c r="A10" s="60" t="s">
        <v>13</v>
      </c>
      <c r="B10" s="20"/>
      <c r="C10" s="15"/>
      <c r="D10" s="5"/>
      <c r="E10" s="37">
        <v>25297.7</v>
      </c>
      <c r="F10" s="17">
        <v>13914</v>
      </c>
      <c r="G10" s="38">
        <v>9696.9</v>
      </c>
      <c r="H10" s="27">
        <f t="shared" si="0"/>
        <v>38.331152634429216</v>
      </c>
      <c r="I10" s="12">
        <f>G10/F10*100</f>
        <v>69.69167744717551</v>
      </c>
      <c r="J10" s="30">
        <v>2108</v>
      </c>
      <c r="K10" s="30">
        <v>1054</v>
      </c>
      <c r="L10" s="22"/>
      <c r="M10" s="25"/>
    </row>
    <row r="11" spans="1:13" ht="42.75" customHeight="1">
      <c r="A11" s="60" t="s">
        <v>14</v>
      </c>
      <c r="B11" s="20"/>
      <c r="C11" s="15"/>
      <c r="D11" s="5"/>
      <c r="E11" s="17">
        <v>145999.42</v>
      </c>
      <c r="F11" s="17">
        <v>94900</v>
      </c>
      <c r="G11" s="38">
        <v>45803.2</v>
      </c>
      <c r="H11" s="27">
        <f t="shared" si="0"/>
        <v>31.37217942372647</v>
      </c>
      <c r="I11" s="12">
        <f aca="true" t="shared" si="1" ref="I11:I73">G11/F11*100</f>
        <v>48.264699683877765</v>
      </c>
      <c r="J11" s="30">
        <v>16869.8</v>
      </c>
      <c r="K11" s="30">
        <v>7905.2</v>
      </c>
      <c r="L11" s="22"/>
      <c r="M11" s="25"/>
    </row>
    <row r="12" spans="1:13" s="35" customFormat="1" ht="20.25">
      <c r="A12" s="60" t="s">
        <v>15</v>
      </c>
      <c r="B12" s="39"/>
      <c r="C12" s="15"/>
      <c r="D12" s="5"/>
      <c r="E12" s="17">
        <v>671.7</v>
      </c>
      <c r="F12" s="17">
        <v>403</v>
      </c>
      <c r="G12" s="38">
        <v>258.04</v>
      </c>
      <c r="H12" s="40">
        <f t="shared" si="0"/>
        <v>38.41595950573173</v>
      </c>
      <c r="I12" s="12">
        <f t="shared" si="1"/>
        <v>64.02977667493796</v>
      </c>
      <c r="J12" s="24">
        <v>56</v>
      </c>
      <c r="K12" s="24">
        <v>28</v>
      </c>
      <c r="L12" s="22"/>
      <c r="M12" s="25"/>
    </row>
    <row r="13" spans="1:13" s="35" customFormat="1" ht="40.5">
      <c r="A13" s="60" t="s">
        <v>16</v>
      </c>
      <c r="B13" s="39"/>
      <c r="C13" s="15"/>
      <c r="D13" s="5"/>
      <c r="E13" s="17">
        <v>209666.4</v>
      </c>
      <c r="F13" s="17">
        <v>104833</v>
      </c>
      <c r="G13" s="38">
        <v>62900.02</v>
      </c>
      <c r="H13" s="40">
        <f t="shared" si="0"/>
        <v>30.000047694814235</v>
      </c>
      <c r="I13" s="12">
        <f t="shared" si="1"/>
        <v>60.00020985758301</v>
      </c>
      <c r="J13" s="24">
        <v>20966.66</v>
      </c>
      <c r="K13" s="24">
        <v>10483.33</v>
      </c>
      <c r="L13" s="22"/>
      <c r="M13" s="25"/>
    </row>
    <row r="14" spans="1:13" ht="20.25">
      <c r="A14" s="60" t="s">
        <v>17</v>
      </c>
      <c r="B14" s="20"/>
      <c r="C14" s="15"/>
      <c r="D14" s="5"/>
      <c r="E14" s="17">
        <v>77843.2</v>
      </c>
      <c r="F14" s="17">
        <v>38922</v>
      </c>
      <c r="G14" s="38">
        <v>23353.12</v>
      </c>
      <c r="H14" s="27">
        <f t="shared" si="0"/>
        <v>30.000205541396035</v>
      </c>
      <c r="I14" s="12">
        <f t="shared" si="1"/>
        <v>59.9997944607163</v>
      </c>
      <c r="J14" s="30">
        <v>7784.32</v>
      </c>
      <c r="K14" s="30">
        <v>3892.17</v>
      </c>
      <c r="L14" s="22"/>
      <c r="M14" s="25"/>
    </row>
    <row r="15" spans="1:13" ht="20.25">
      <c r="A15" s="60" t="s">
        <v>18</v>
      </c>
      <c r="B15" s="20"/>
      <c r="C15" s="15"/>
      <c r="D15" s="5"/>
      <c r="E15" s="17">
        <v>837</v>
      </c>
      <c r="F15" s="17">
        <v>837</v>
      </c>
      <c r="G15" s="38">
        <v>126.76</v>
      </c>
      <c r="H15" s="27">
        <f t="shared" si="0"/>
        <v>15.144563918757466</v>
      </c>
      <c r="I15" s="12">
        <f t="shared" si="1"/>
        <v>15.144563918757466</v>
      </c>
      <c r="J15" s="30"/>
      <c r="K15" s="30"/>
      <c r="L15" s="22"/>
      <c r="M15" s="25"/>
    </row>
    <row r="16" spans="1:13" s="35" customFormat="1" ht="20.25">
      <c r="A16" s="60" t="s">
        <v>19</v>
      </c>
      <c r="B16" s="39"/>
      <c r="C16" s="15"/>
      <c r="D16" s="5"/>
      <c r="E16" s="17">
        <v>527.7</v>
      </c>
      <c r="F16" s="17">
        <v>237</v>
      </c>
      <c r="G16" s="38">
        <v>117.48</v>
      </c>
      <c r="H16" s="40">
        <f t="shared" si="0"/>
        <v>22.262649232518473</v>
      </c>
      <c r="I16" s="12">
        <f t="shared" si="1"/>
        <v>49.56962025316456</v>
      </c>
      <c r="J16" s="24">
        <v>27.98</v>
      </c>
      <c r="K16" s="24">
        <v>6</v>
      </c>
      <c r="L16" s="22"/>
      <c r="M16" s="25"/>
    </row>
    <row r="17" spans="1:13" ht="20.25">
      <c r="A17" s="60" t="s">
        <v>20</v>
      </c>
      <c r="B17" s="20"/>
      <c r="C17" s="15"/>
      <c r="D17" s="5"/>
      <c r="E17" s="17">
        <v>254</v>
      </c>
      <c r="F17" s="17">
        <v>114</v>
      </c>
      <c r="G17" s="38">
        <v>59.03</v>
      </c>
      <c r="H17" s="27">
        <f t="shared" si="0"/>
        <v>23.24015748031496</v>
      </c>
      <c r="I17" s="12">
        <f t="shared" si="1"/>
        <v>51.78070175438596</v>
      </c>
      <c r="J17" s="30">
        <v>13.23</v>
      </c>
      <c r="K17" s="30">
        <v>2.65</v>
      </c>
      <c r="L17" s="22"/>
      <c r="M17" s="25"/>
    </row>
    <row r="18" spans="1:13" s="52" customFormat="1" ht="20.25">
      <c r="A18" s="61" t="s">
        <v>21</v>
      </c>
      <c r="B18" s="46"/>
      <c r="C18" s="47"/>
      <c r="D18" s="43"/>
      <c r="E18" s="37">
        <v>265.9</v>
      </c>
      <c r="F18" s="37">
        <v>133</v>
      </c>
      <c r="G18" s="38">
        <v>66.52</v>
      </c>
      <c r="H18" s="48">
        <f t="shared" si="0"/>
        <v>25.016923655509594</v>
      </c>
      <c r="I18" s="49">
        <f t="shared" si="1"/>
        <v>50.01503759398496</v>
      </c>
      <c r="J18" s="50">
        <v>22.16</v>
      </c>
      <c r="K18" s="50">
        <v>22.16</v>
      </c>
      <c r="L18" s="51"/>
      <c r="M18" s="25"/>
    </row>
    <row r="19" spans="1:13" ht="23.25" customHeight="1">
      <c r="A19" s="60" t="s">
        <v>22</v>
      </c>
      <c r="B19" s="20"/>
      <c r="C19" s="15"/>
      <c r="D19" s="5"/>
      <c r="E19" s="17">
        <v>492.9</v>
      </c>
      <c r="F19" s="17">
        <v>246.45</v>
      </c>
      <c r="G19" s="38">
        <v>90.74</v>
      </c>
      <c r="H19" s="27">
        <f t="shared" si="0"/>
        <v>18.409413674173262</v>
      </c>
      <c r="I19" s="12">
        <f t="shared" si="1"/>
        <v>36.818827348346524</v>
      </c>
      <c r="J19" s="30">
        <v>29.2</v>
      </c>
      <c r="K19" s="30"/>
      <c r="L19" s="22"/>
      <c r="M19" s="25"/>
    </row>
    <row r="20" spans="1:13" s="35" customFormat="1" ht="23.25" customHeight="1">
      <c r="A20" s="60" t="s">
        <v>23</v>
      </c>
      <c r="B20" s="39"/>
      <c r="C20" s="15"/>
      <c r="D20" s="5"/>
      <c r="E20" s="17">
        <v>265.9</v>
      </c>
      <c r="F20" s="17">
        <v>133</v>
      </c>
      <c r="G20" s="38">
        <v>44.38</v>
      </c>
      <c r="H20" s="40">
        <f t="shared" si="0"/>
        <v>16.69048514479128</v>
      </c>
      <c r="I20" s="12">
        <f t="shared" si="1"/>
        <v>33.36842105263158</v>
      </c>
      <c r="J20" s="24">
        <v>11.08</v>
      </c>
      <c r="K20" s="24"/>
      <c r="L20" s="22"/>
      <c r="M20" s="25"/>
    </row>
    <row r="21" spans="1:13" ht="23.25" customHeight="1">
      <c r="A21" s="60" t="s">
        <v>24</v>
      </c>
      <c r="B21" s="20"/>
      <c r="C21" s="15"/>
      <c r="D21" s="5"/>
      <c r="E21" s="17">
        <v>1658</v>
      </c>
      <c r="F21" s="17">
        <v>829</v>
      </c>
      <c r="G21" s="38">
        <v>829</v>
      </c>
      <c r="H21" s="27">
        <f t="shared" si="0"/>
        <v>50</v>
      </c>
      <c r="I21" s="12">
        <f t="shared" si="1"/>
        <v>100</v>
      </c>
      <c r="J21" s="33">
        <v>414.5</v>
      </c>
      <c r="K21" s="33">
        <v>414.5</v>
      </c>
      <c r="L21" s="22"/>
      <c r="M21" s="25"/>
    </row>
    <row r="22" spans="1:13" ht="23.25" customHeight="1">
      <c r="A22" s="60" t="s">
        <v>25</v>
      </c>
      <c r="B22" s="20"/>
      <c r="C22" s="15"/>
      <c r="D22" s="5"/>
      <c r="E22" s="17">
        <v>4598.7</v>
      </c>
      <c r="F22" s="17">
        <v>2299</v>
      </c>
      <c r="G22" s="38">
        <v>1337.12</v>
      </c>
      <c r="H22" s="27">
        <f t="shared" si="0"/>
        <v>29.076043229608366</v>
      </c>
      <c r="I22" s="12">
        <f t="shared" si="1"/>
        <v>58.160939538929966</v>
      </c>
      <c r="J22" s="33">
        <v>367.98</v>
      </c>
      <c r="K22" s="33">
        <v>176.37</v>
      </c>
      <c r="L22" s="22"/>
      <c r="M22" s="25"/>
    </row>
    <row r="23" spans="1:13" s="35" customFormat="1" ht="23.25" customHeight="1">
      <c r="A23" s="60" t="s">
        <v>26</v>
      </c>
      <c r="B23" s="39"/>
      <c r="C23" s="15"/>
      <c r="D23" s="5"/>
      <c r="E23" s="17">
        <v>744.8</v>
      </c>
      <c r="F23" s="17">
        <v>372</v>
      </c>
      <c r="G23" s="38">
        <v>215.56</v>
      </c>
      <c r="H23" s="40">
        <f t="shared" si="0"/>
        <v>28.94199785177229</v>
      </c>
      <c r="I23" s="12">
        <f t="shared" si="1"/>
        <v>57.946236559139784</v>
      </c>
      <c r="J23" s="24">
        <v>53.8</v>
      </c>
      <c r="K23" s="24">
        <v>22.77</v>
      </c>
      <c r="L23" s="22"/>
      <c r="M23" s="25"/>
    </row>
    <row r="24" spans="1:13" ht="23.25" customHeight="1">
      <c r="A24" s="60" t="s">
        <v>27</v>
      </c>
      <c r="B24" s="20"/>
      <c r="C24" s="15"/>
      <c r="D24" s="5"/>
      <c r="E24" s="17">
        <v>42.9</v>
      </c>
      <c r="F24" s="17">
        <v>19</v>
      </c>
      <c r="G24" s="38">
        <v>8.3</v>
      </c>
      <c r="H24" s="27">
        <f t="shared" si="0"/>
        <v>19.34731934731935</v>
      </c>
      <c r="I24" s="12">
        <f t="shared" si="1"/>
        <v>43.684210526315795</v>
      </c>
      <c r="J24" s="30">
        <v>2.15</v>
      </c>
      <c r="K24" s="30">
        <v>1.79</v>
      </c>
      <c r="L24" s="22"/>
      <c r="M24" s="25"/>
    </row>
    <row r="25" spans="1:13" ht="23.25" customHeight="1">
      <c r="A25" s="60" t="s">
        <v>28</v>
      </c>
      <c r="B25" s="20"/>
      <c r="C25" s="15"/>
      <c r="D25" s="5"/>
      <c r="E25" s="17">
        <v>0.38</v>
      </c>
      <c r="F25" s="17">
        <v>0.38</v>
      </c>
      <c r="G25" s="38">
        <v>0.38</v>
      </c>
      <c r="H25" s="27">
        <f t="shared" si="0"/>
        <v>100</v>
      </c>
      <c r="I25" s="12">
        <f t="shared" si="1"/>
        <v>100</v>
      </c>
      <c r="J25" s="30"/>
      <c r="K25" s="30"/>
      <c r="L25" s="22"/>
      <c r="M25" s="25"/>
    </row>
    <row r="26" spans="1:13" ht="23.25" customHeight="1">
      <c r="A26" s="60" t="s">
        <v>56</v>
      </c>
      <c r="B26" s="20"/>
      <c r="C26" s="15"/>
      <c r="D26" s="5"/>
      <c r="E26" s="17">
        <v>1.9</v>
      </c>
      <c r="F26" s="17">
        <v>0.95</v>
      </c>
      <c r="G26" s="38"/>
      <c r="H26" s="27">
        <f t="shared" si="0"/>
        <v>0</v>
      </c>
      <c r="I26" s="12">
        <f t="shared" si="1"/>
        <v>0</v>
      </c>
      <c r="J26" s="21"/>
      <c r="K26" s="21"/>
      <c r="L26" s="22"/>
      <c r="M26" s="25"/>
    </row>
    <row r="27" spans="1:13" ht="23.25" customHeight="1">
      <c r="A27" s="60" t="s">
        <v>29</v>
      </c>
      <c r="B27" s="20"/>
      <c r="C27" s="15"/>
      <c r="D27" s="5"/>
      <c r="E27" s="17">
        <v>3928.2</v>
      </c>
      <c r="F27" s="17">
        <v>1768</v>
      </c>
      <c r="G27" s="38">
        <v>1738.5</v>
      </c>
      <c r="H27" s="27">
        <f t="shared" si="0"/>
        <v>44.256911562547735</v>
      </c>
      <c r="I27" s="12">
        <f t="shared" si="1"/>
        <v>98.3314479638009</v>
      </c>
      <c r="J27" s="21">
        <v>952.9</v>
      </c>
      <c r="K27" s="21"/>
      <c r="L27" s="22"/>
      <c r="M27" s="25"/>
    </row>
    <row r="28" spans="1:13" ht="23.25" customHeight="1">
      <c r="A28" s="60" t="s">
        <v>30</v>
      </c>
      <c r="B28" s="20"/>
      <c r="C28" s="15"/>
      <c r="D28" s="5"/>
      <c r="E28" s="17">
        <v>17</v>
      </c>
      <c r="F28" s="17">
        <v>8.5</v>
      </c>
      <c r="G28" s="38">
        <v>7.6</v>
      </c>
      <c r="H28" s="27">
        <f t="shared" si="0"/>
        <v>44.705882352941174</v>
      </c>
      <c r="I28" s="12">
        <f t="shared" si="1"/>
        <v>89.41176470588235</v>
      </c>
      <c r="J28" s="21">
        <v>4.2</v>
      </c>
      <c r="K28" s="21"/>
      <c r="L28" s="22"/>
      <c r="M28" s="25"/>
    </row>
    <row r="29" spans="1:13" ht="23.25" customHeight="1" hidden="1">
      <c r="A29" s="60" t="s">
        <v>31</v>
      </c>
      <c r="B29" s="20"/>
      <c r="C29" s="15"/>
      <c r="D29" s="5"/>
      <c r="E29" s="17"/>
      <c r="F29" s="17"/>
      <c r="G29" s="38"/>
      <c r="H29" s="27" t="e">
        <f t="shared" si="0"/>
        <v>#DIV/0!</v>
      </c>
      <c r="I29" s="12" t="e">
        <f t="shared" si="1"/>
        <v>#DIV/0!</v>
      </c>
      <c r="J29" s="21"/>
      <c r="K29" s="21"/>
      <c r="L29" s="22"/>
      <c r="M29" s="25"/>
    </row>
    <row r="30" spans="1:13" ht="23.25" customHeight="1">
      <c r="A30" s="60" t="s">
        <v>60</v>
      </c>
      <c r="B30" s="20"/>
      <c r="C30" s="15"/>
      <c r="D30" s="5"/>
      <c r="E30" s="17">
        <v>3.1</v>
      </c>
      <c r="F30" s="17">
        <v>1.6</v>
      </c>
      <c r="G30" s="38"/>
      <c r="H30" s="27">
        <f t="shared" si="0"/>
        <v>0</v>
      </c>
      <c r="I30" s="12">
        <f t="shared" si="1"/>
        <v>0</v>
      </c>
      <c r="J30" s="21"/>
      <c r="K30" s="21"/>
      <c r="L30" s="22"/>
      <c r="M30" s="25"/>
    </row>
    <row r="31" spans="1:13" ht="23.25" customHeight="1">
      <c r="A31" s="60" t="s">
        <v>85</v>
      </c>
      <c r="B31" s="20"/>
      <c r="C31" s="15"/>
      <c r="D31" s="5"/>
      <c r="E31" s="17">
        <v>144.6</v>
      </c>
      <c r="F31" s="17">
        <v>57.8</v>
      </c>
      <c r="G31" s="38"/>
      <c r="H31" s="27">
        <f t="shared" si="0"/>
        <v>0</v>
      </c>
      <c r="I31" s="12">
        <f t="shared" si="1"/>
        <v>0</v>
      </c>
      <c r="J31" s="21"/>
      <c r="K31" s="21"/>
      <c r="L31" s="22"/>
      <c r="M31" s="25"/>
    </row>
    <row r="32" spans="1:13" ht="24" customHeight="1">
      <c r="A32" s="26" t="s">
        <v>32</v>
      </c>
      <c r="B32" s="20"/>
      <c r="C32" s="15"/>
      <c r="D32" s="5"/>
      <c r="E32" s="17">
        <v>99.75</v>
      </c>
      <c r="F32" s="17">
        <v>99.75</v>
      </c>
      <c r="G32" s="38">
        <v>99.75</v>
      </c>
      <c r="H32" s="27">
        <f t="shared" si="0"/>
        <v>100</v>
      </c>
      <c r="I32" s="12">
        <f t="shared" si="1"/>
        <v>100</v>
      </c>
      <c r="J32" s="21">
        <v>73.6</v>
      </c>
      <c r="K32" s="21">
        <v>50</v>
      </c>
      <c r="L32" s="22"/>
      <c r="M32" s="25"/>
    </row>
    <row r="33" spans="1:13" ht="20.25" hidden="1">
      <c r="A33" s="26" t="s">
        <v>33</v>
      </c>
      <c r="B33" s="20"/>
      <c r="C33" s="15"/>
      <c r="D33" s="5"/>
      <c r="E33" s="17"/>
      <c r="F33" s="17"/>
      <c r="G33" s="38"/>
      <c r="H33" s="27" t="e">
        <f t="shared" si="0"/>
        <v>#DIV/0!</v>
      </c>
      <c r="I33" s="12" t="e">
        <f t="shared" si="1"/>
        <v>#DIV/0!</v>
      </c>
      <c r="J33" s="21"/>
      <c r="K33" s="21"/>
      <c r="L33" s="22"/>
      <c r="M33" s="25"/>
    </row>
    <row r="34" spans="1:13" ht="20.25" hidden="1">
      <c r="A34" s="26" t="s">
        <v>34</v>
      </c>
      <c r="B34" s="20"/>
      <c r="C34" s="15"/>
      <c r="D34" s="5"/>
      <c r="E34" s="17"/>
      <c r="F34" s="17"/>
      <c r="G34" s="38"/>
      <c r="H34" s="27" t="e">
        <f t="shared" si="0"/>
        <v>#DIV/0!</v>
      </c>
      <c r="I34" s="12" t="e">
        <f t="shared" si="1"/>
        <v>#DIV/0!</v>
      </c>
      <c r="J34" s="21"/>
      <c r="K34" s="21"/>
      <c r="L34" s="22"/>
      <c r="M34" s="25"/>
    </row>
    <row r="35" spans="1:13" ht="20.25" hidden="1">
      <c r="A35" s="26" t="s">
        <v>35</v>
      </c>
      <c r="B35" s="20"/>
      <c r="C35" s="15"/>
      <c r="D35" s="5"/>
      <c r="E35" s="17"/>
      <c r="F35" s="17"/>
      <c r="G35" s="38"/>
      <c r="H35" s="27" t="e">
        <f t="shared" si="0"/>
        <v>#DIV/0!</v>
      </c>
      <c r="I35" s="12" t="e">
        <f t="shared" si="1"/>
        <v>#DIV/0!</v>
      </c>
      <c r="J35" s="21"/>
      <c r="K35" s="21"/>
      <c r="L35" s="22"/>
      <c r="M35" s="25"/>
    </row>
    <row r="36" spans="1:13" ht="20.25" hidden="1">
      <c r="A36" s="26" t="s">
        <v>36</v>
      </c>
      <c r="B36" s="20"/>
      <c r="C36" s="15"/>
      <c r="D36" s="5"/>
      <c r="E36" s="17"/>
      <c r="F36" s="17"/>
      <c r="G36" s="38"/>
      <c r="H36" s="27" t="e">
        <f t="shared" si="0"/>
        <v>#DIV/0!</v>
      </c>
      <c r="I36" s="12" t="e">
        <f t="shared" si="1"/>
        <v>#DIV/0!</v>
      </c>
      <c r="J36" s="24"/>
      <c r="K36" s="24"/>
      <c r="L36" s="22"/>
      <c r="M36" s="25"/>
    </row>
    <row r="37" spans="1:13" ht="20.25" hidden="1">
      <c r="A37" s="26" t="s">
        <v>37</v>
      </c>
      <c r="B37" s="20"/>
      <c r="C37" s="15"/>
      <c r="D37" s="5"/>
      <c r="E37" s="17"/>
      <c r="F37" s="17"/>
      <c r="G37" s="38"/>
      <c r="H37" s="27" t="e">
        <f t="shared" si="0"/>
        <v>#DIV/0!</v>
      </c>
      <c r="I37" s="12" t="e">
        <f t="shared" si="1"/>
        <v>#DIV/0!</v>
      </c>
      <c r="J37" s="21"/>
      <c r="K37" s="21"/>
      <c r="L37" s="22"/>
      <c r="M37" s="25"/>
    </row>
    <row r="38" spans="1:13" ht="20.25" hidden="1">
      <c r="A38" s="18" t="s">
        <v>38</v>
      </c>
      <c r="B38" s="20"/>
      <c r="C38" s="15"/>
      <c r="D38" s="5"/>
      <c r="E38" s="17"/>
      <c r="F38" s="17"/>
      <c r="G38" s="38"/>
      <c r="H38" s="27" t="e">
        <f t="shared" si="0"/>
        <v>#DIV/0!</v>
      </c>
      <c r="I38" s="12" t="e">
        <f t="shared" si="1"/>
        <v>#DIV/0!</v>
      </c>
      <c r="J38" s="21"/>
      <c r="K38" s="21"/>
      <c r="L38" s="22"/>
      <c r="M38" s="25"/>
    </row>
    <row r="39" spans="1:13" ht="40.5" hidden="1">
      <c r="A39" s="26" t="s">
        <v>39</v>
      </c>
      <c r="B39" s="20"/>
      <c r="C39" s="15"/>
      <c r="D39" s="5"/>
      <c r="E39" s="17"/>
      <c r="F39" s="17"/>
      <c r="G39" s="38"/>
      <c r="H39" s="27" t="e">
        <f t="shared" si="0"/>
        <v>#DIV/0!</v>
      </c>
      <c r="I39" s="12" t="e">
        <f t="shared" si="1"/>
        <v>#DIV/0!</v>
      </c>
      <c r="J39" s="21"/>
      <c r="K39" s="21"/>
      <c r="L39" s="22"/>
      <c r="M39" s="25"/>
    </row>
    <row r="40" spans="1:13" ht="20.25" hidden="1">
      <c r="A40" s="26" t="s">
        <v>40</v>
      </c>
      <c r="B40" s="20"/>
      <c r="C40" s="15"/>
      <c r="D40" s="5"/>
      <c r="E40" s="17"/>
      <c r="F40" s="17"/>
      <c r="G40" s="38"/>
      <c r="H40" s="27" t="e">
        <f t="shared" si="0"/>
        <v>#DIV/0!</v>
      </c>
      <c r="I40" s="12" t="e">
        <f t="shared" si="1"/>
        <v>#DIV/0!</v>
      </c>
      <c r="J40" s="21"/>
      <c r="K40" s="21"/>
      <c r="L40" s="22"/>
      <c r="M40" s="25"/>
    </row>
    <row r="41" spans="1:13" ht="20.25" hidden="1">
      <c r="A41" s="26" t="s">
        <v>64</v>
      </c>
      <c r="B41" s="20"/>
      <c r="C41" s="15"/>
      <c r="D41" s="5"/>
      <c r="E41" s="17"/>
      <c r="F41" s="17"/>
      <c r="G41" s="38"/>
      <c r="H41" s="27" t="e">
        <f t="shared" si="0"/>
        <v>#DIV/0!</v>
      </c>
      <c r="I41" s="12" t="e">
        <f t="shared" si="1"/>
        <v>#DIV/0!</v>
      </c>
      <c r="J41" s="21"/>
      <c r="K41" s="21"/>
      <c r="L41" s="22"/>
      <c r="M41" s="25"/>
    </row>
    <row r="42" spans="1:13" ht="20.25" hidden="1">
      <c r="A42" s="26" t="s">
        <v>58</v>
      </c>
      <c r="B42" s="20"/>
      <c r="C42" s="15"/>
      <c r="D42" s="5"/>
      <c r="E42" s="17"/>
      <c r="F42" s="17"/>
      <c r="G42" s="38"/>
      <c r="H42" s="27" t="e">
        <f t="shared" si="0"/>
        <v>#DIV/0!</v>
      </c>
      <c r="I42" s="12" t="e">
        <f t="shared" si="1"/>
        <v>#DIV/0!</v>
      </c>
      <c r="J42" s="21"/>
      <c r="K42" s="21"/>
      <c r="L42" s="22"/>
      <c r="M42" s="25"/>
    </row>
    <row r="43" spans="1:13" ht="20.25" hidden="1">
      <c r="A43" s="26" t="s">
        <v>31</v>
      </c>
      <c r="B43" s="20"/>
      <c r="C43" s="15"/>
      <c r="D43" s="5"/>
      <c r="E43" s="17"/>
      <c r="F43" s="17"/>
      <c r="G43" s="38"/>
      <c r="H43" s="27" t="e">
        <f t="shared" si="0"/>
        <v>#DIV/0!</v>
      </c>
      <c r="I43" s="12" t="e">
        <f t="shared" si="1"/>
        <v>#DIV/0!</v>
      </c>
      <c r="J43" s="21"/>
      <c r="K43" s="21"/>
      <c r="L43" s="22"/>
      <c r="M43" s="25"/>
    </row>
    <row r="44" spans="1:13" ht="20.25" hidden="1">
      <c r="A44" s="26" t="s">
        <v>61</v>
      </c>
      <c r="B44" s="20"/>
      <c r="C44" s="15"/>
      <c r="D44" s="5"/>
      <c r="E44" s="17"/>
      <c r="F44" s="17"/>
      <c r="G44" s="38"/>
      <c r="H44" s="27" t="e">
        <f t="shared" si="0"/>
        <v>#DIV/0!</v>
      </c>
      <c r="I44" s="12" t="e">
        <f t="shared" si="1"/>
        <v>#DIV/0!</v>
      </c>
      <c r="J44" s="24"/>
      <c r="K44" s="24"/>
      <c r="L44" s="22"/>
      <c r="M44" s="25"/>
    </row>
    <row r="45" spans="1:13" ht="20.25" hidden="1">
      <c r="A45" s="26" t="s">
        <v>63</v>
      </c>
      <c r="B45" s="20"/>
      <c r="C45" s="15"/>
      <c r="D45" s="5"/>
      <c r="E45" s="17"/>
      <c r="F45" s="17"/>
      <c r="G45" s="38"/>
      <c r="H45" s="27" t="e">
        <f t="shared" si="0"/>
        <v>#DIV/0!</v>
      </c>
      <c r="I45" s="12" t="e">
        <f t="shared" si="1"/>
        <v>#DIV/0!</v>
      </c>
      <c r="J45" s="24"/>
      <c r="K45" s="24"/>
      <c r="L45" s="22"/>
      <c r="M45" s="25"/>
    </row>
    <row r="46" spans="1:13" ht="20.25">
      <c r="A46" s="26" t="s">
        <v>41</v>
      </c>
      <c r="B46" s="20"/>
      <c r="C46" s="15"/>
      <c r="D46" s="5"/>
      <c r="E46" s="17">
        <v>4052.8</v>
      </c>
      <c r="F46" s="17">
        <v>4052.8</v>
      </c>
      <c r="G46" s="38">
        <v>4052.8</v>
      </c>
      <c r="H46" s="27">
        <f t="shared" si="0"/>
        <v>100</v>
      </c>
      <c r="I46" s="12">
        <f t="shared" si="1"/>
        <v>100</v>
      </c>
      <c r="J46" s="21"/>
      <c r="K46" s="21"/>
      <c r="L46" s="22"/>
      <c r="M46" s="25"/>
    </row>
    <row r="47" spans="1:13" ht="20.25" hidden="1">
      <c r="A47" s="26"/>
      <c r="B47" s="20"/>
      <c r="C47" s="15"/>
      <c r="D47" s="5"/>
      <c r="E47" s="17"/>
      <c r="F47" s="17"/>
      <c r="G47" s="38"/>
      <c r="H47" s="27" t="e">
        <f t="shared" si="0"/>
        <v>#DIV/0!</v>
      </c>
      <c r="I47" s="12" t="e">
        <f t="shared" si="1"/>
        <v>#DIV/0!</v>
      </c>
      <c r="J47" s="21"/>
      <c r="K47" s="21"/>
      <c r="L47" s="22"/>
      <c r="M47" s="25"/>
    </row>
    <row r="48" spans="1:13" ht="20.25" hidden="1">
      <c r="A48" s="26" t="s">
        <v>65</v>
      </c>
      <c r="B48" s="20"/>
      <c r="C48" s="15"/>
      <c r="D48" s="5"/>
      <c r="E48" s="17"/>
      <c r="F48" s="17"/>
      <c r="G48" s="38"/>
      <c r="H48" s="27" t="e">
        <f t="shared" si="0"/>
        <v>#DIV/0!</v>
      </c>
      <c r="I48" s="12" t="e">
        <f t="shared" si="1"/>
        <v>#DIV/0!</v>
      </c>
      <c r="J48" s="21"/>
      <c r="K48" s="21"/>
      <c r="L48" s="22"/>
      <c r="M48" s="25"/>
    </row>
    <row r="49" spans="1:13" ht="20.25" hidden="1">
      <c r="A49" s="26" t="s">
        <v>42</v>
      </c>
      <c r="B49" s="20"/>
      <c r="C49" s="15"/>
      <c r="D49" s="5"/>
      <c r="E49" s="17"/>
      <c r="F49" s="17"/>
      <c r="G49" s="38"/>
      <c r="H49" s="27" t="e">
        <f t="shared" si="0"/>
        <v>#DIV/0!</v>
      </c>
      <c r="I49" s="12" t="e">
        <f t="shared" si="1"/>
        <v>#DIV/0!</v>
      </c>
      <c r="J49" s="24"/>
      <c r="K49" s="24"/>
      <c r="L49" s="22"/>
      <c r="M49" s="25"/>
    </row>
    <row r="50" spans="1:13" ht="40.5" hidden="1">
      <c r="A50" s="26" t="s">
        <v>43</v>
      </c>
      <c r="B50" s="20"/>
      <c r="C50" s="15"/>
      <c r="D50" s="5"/>
      <c r="E50" s="17"/>
      <c r="F50" s="17"/>
      <c r="G50" s="38"/>
      <c r="H50" s="27" t="e">
        <f t="shared" si="0"/>
        <v>#DIV/0!</v>
      </c>
      <c r="I50" s="12" t="e">
        <f t="shared" si="1"/>
        <v>#DIV/0!</v>
      </c>
      <c r="J50" s="21"/>
      <c r="K50" s="21"/>
      <c r="L50" s="22"/>
      <c r="M50" s="25"/>
    </row>
    <row r="51" spans="1:13" ht="40.5" hidden="1">
      <c r="A51" s="26" t="s">
        <v>44</v>
      </c>
      <c r="B51" s="20"/>
      <c r="C51" s="15"/>
      <c r="D51" s="5"/>
      <c r="E51" s="17"/>
      <c r="F51" s="17"/>
      <c r="G51" s="38"/>
      <c r="H51" s="27" t="e">
        <f t="shared" si="0"/>
        <v>#DIV/0!</v>
      </c>
      <c r="I51" s="12" t="e">
        <f t="shared" si="1"/>
        <v>#DIV/0!</v>
      </c>
      <c r="J51" s="21"/>
      <c r="K51" s="21"/>
      <c r="L51" s="22"/>
      <c r="M51" s="25"/>
    </row>
    <row r="52" spans="1:13" ht="40.5" hidden="1">
      <c r="A52" s="26" t="s">
        <v>45</v>
      </c>
      <c r="B52" s="20"/>
      <c r="C52" s="15"/>
      <c r="D52" s="5"/>
      <c r="E52" s="17"/>
      <c r="F52" s="17"/>
      <c r="G52" s="38"/>
      <c r="H52" s="27" t="e">
        <f t="shared" si="0"/>
        <v>#DIV/0!</v>
      </c>
      <c r="I52" s="12" t="e">
        <f t="shared" si="1"/>
        <v>#DIV/0!</v>
      </c>
      <c r="J52" s="21"/>
      <c r="K52" s="21"/>
      <c r="L52" s="22"/>
      <c r="M52" s="25"/>
    </row>
    <row r="53" spans="1:13" ht="20.25" hidden="1">
      <c r="A53" s="26" t="s">
        <v>46</v>
      </c>
      <c r="B53" s="20"/>
      <c r="C53" s="15"/>
      <c r="D53" s="5"/>
      <c r="E53" s="17"/>
      <c r="F53" s="17"/>
      <c r="G53" s="38"/>
      <c r="H53" s="27" t="e">
        <f t="shared" si="0"/>
        <v>#DIV/0!</v>
      </c>
      <c r="I53" s="12" t="e">
        <f t="shared" si="1"/>
        <v>#DIV/0!</v>
      </c>
      <c r="J53" s="21"/>
      <c r="K53" s="21"/>
      <c r="L53" s="22"/>
      <c r="M53" s="25"/>
    </row>
    <row r="54" spans="1:13" ht="20.25" hidden="1">
      <c r="A54" s="26" t="s">
        <v>47</v>
      </c>
      <c r="B54" s="20"/>
      <c r="C54" s="15"/>
      <c r="D54" s="5"/>
      <c r="E54" s="17"/>
      <c r="F54" s="17"/>
      <c r="G54" s="38"/>
      <c r="H54" s="27" t="e">
        <f t="shared" si="0"/>
        <v>#DIV/0!</v>
      </c>
      <c r="I54" s="12" t="e">
        <f t="shared" si="1"/>
        <v>#DIV/0!</v>
      </c>
      <c r="J54" s="21"/>
      <c r="K54" s="21"/>
      <c r="L54" s="22"/>
      <c r="M54" s="25"/>
    </row>
    <row r="55" spans="1:13" ht="20.25" hidden="1">
      <c r="A55" s="26" t="s">
        <v>48</v>
      </c>
      <c r="B55" s="20"/>
      <c r="C55" s="15"/>
      <c r="D55" s="5"/>
      <c r="E55" s="17"/>
      <c r="F55" s="17"/>
      <c r="G55" s="38"/>
      <c r="H55" s="27" t="e">
        <f t="shared" si="0"/>
        <v>#DIV/0!</v>
      </c>
      <c r="I55" s="12" t="e">
        <f t="shared" si="1"/>
        <v>#DIV/0!</v>
      </c>
      <c r="J55" s="21"/>
      <c r="K55" s="21"/>
      <c r="L55" s="22"/>
      <c r="M55" s="25"/>
    </row>
    <row r="56" spans="1:13" ht="20.25" hidden="1">
      <c r="A56" s="26" t="s">
        <v>49</v>
      </c>
      <c r="B56" s="20"/>
      <c r="C56" s="15"/>
      <c r="D56" s="5"/>
      <c r="E56" s="17"/>
      <c r="F56" s="17"/>
      <c r="G56" s="38"/>
      <c r="H56" s="27" t="e">
        <f t="shared" si="0"/>
        <v>#DIV/0!</v>
      </c>
      <c r="I56" s="12" t="e">
        <f t="shared" si="1"/>
        <v>#DIV/0!</v>
      </c>
      <c r="J56" s="21"/>
      <c r="K56" s="21"/>
      <c r="L56" s="22"/>
      <c r="M56" s="25"/>
    </row>
    <row r="57" spans="1:13" ht="20.25" hidden="1">
      <c r="A57" s="26" t="s">
        <v>50</v>
      </c>
      <c r="B57" s="20"/>
      <c r="C57" s="15"/>
      <c r="D57" s="5"/>
      <c r="E57" s="17"/>
      <c r="F57" s="17"/>
      <c r="G57" s="38"/>
      <c r="H57" s="27" t="e">
        <f t="shared" si="0"/>
        <v>#DIV/0!</v>
      </c>
      <c r="I57" s="12" t="e">
        <f t="shared" si="1"/>
        <v>#DIV/0!</v>
      </c>
      <c r="J57" s="21"/>
      <c r="K57" s="21"/>
      <c r="L57" s="22"/>
      <c r="M57" s="25"/>
    </row>
    <row r="58" spans="1:13" ht="20.25" hidden="1">
      <c r="A58" s="26" t="s">
        <v>59</v>
      </c>
      <c r="B58" s="20"/>
      <c r="C58" s="15"/>
      <c r="D58" s="5"/>
      <c r="E58" s="17"/>
      <c r="F58" s="17"/>
      <c r="G58" s="38"/>
      <c r="H58" s="27" t="e">
        <f t="shared" si="0"/>
        <v>#DIV/0!</v>
      </c>
      <c r="I58" s="12" t="e">
        <f t="shared" si="1"/>
        <v>#DIV/0!</v>
      </c>
      <c r="J58" s="21"/>
      <c r="K58" s="21"/>
      <c r="L58" s="22"/>
      <c r="M58" s="25"/>
    </row>
    <row r="59" spans="1:13" ht="20.25" hidden="1">
      <c r="A59" s="26" t="s">
        <v>57</v>
      </c>
      <c r="B59" s="20"/>
      <c r="C59" s="15"/>
      <c r="D59" s="5"/>
      <c r="E59" s="17"/>
      <c r="F59" s="17"/>
      <c r="G59" s="38"/>
      <c r="H59" s="27" t="e">
        <f t="shared" si="0"/>
        <v>#DIV/0!</v>
      </c>
      <c r="I59" s="12" t="e">
        <f t="shared" si="1"/>
        <v>#DIV/0!</v>
      </c>
      <c r="J59" s="21"/>
      <c r="K59" s="21"/>
      <c r="L59" s="22"/>
      <c r="M59" s="25"/>
    </row>
    <row r="60" spans="1:13" ht="20.25" hidden="1">
      <c r="A60" s="26" t="s">
        <v>70</v>
      </c>
      <c r="B60" s="20"/>
      <c r="C60" s="15"/>
      <c r="D60" s="5"/>
      <c r="E60" s="17"/>
      <c r="F60" s="17"/>
      <c r="G60" s="38"/>
      <c r="H60" s="27" t="e">
        <f t="shared" si="0"/>
        <v>#DIV/0!</v>
      </c>
      <c r="I60" s="12" t="e">
        <f t="shared" si="1"/>
        <v>#DIV/0!</v>
      </c>
      <c r="J60" s="21"/>
      <c r="K60" s="21"/>
      <c r="L60" s="22"/>
      <c r="M60" s="25"/>
    </row>
    <row r="61" spans="1:13" ht="23.25" customHeight="1" hidden="1">
      <c r="A61" s="26" t="s">
        <v>71</v>
      </c>
      <c r="B61" s="20"/>
      <c r="C61" s="15"/>
      <c r="D61" s="5"/>
      <c r="E61" s="17"/>
      <c r="F61" s="17"/>
      <c r="G61" s="38"/>
      <c r="H61" s="27" t="e">
        <f t="shared" si="0"/>
        <v>#DIV/0!</v>
      </c>
      <c r="I61" s="12" t="e">
        <f t="shared" si="1"/>
        <v>#DIV/0!</v>
      </c>
      <c r="J61" s="21"/>
      <c r="K61" s="21"/>
      <c r="L61" s="22"/>
      <c r="M61" s="25"/>
    </row>
    <row r="62" spans="1:13" ht="20.25" hidden="1">
      <c r="A62" s="26" t="s">
        <v>40</v>
      </c>
      <c r="B62" s="20"/>
      <c r="C62" s="15"/>
      <c r="D62" s="5"/>
      <c r="E62" s="17"/>
      <c r="F62" s="17"/>
      <c r="G62" s="38"/>
      <c r="H62" s="27" t="e">
        <f t="shared" si="0"/>
        <v>#DIV/0!</v>
      </c>
      <c r="I62" s="12" t="e">
        <f t="shared" si="1"/>
        <v>#DIV/0!</v>
      </c>
      <c r="J62" s="21"/>
      <c r="K62" s="21"/>
      <c r="L62" s="22"/>
      <c r="M62" s="25"/>
    </row>
    <row r="63" spans="1:13" ht="40.5" hidden="1">
      <c r="A63" s="26" t="s">
        <v>44</v>
      </c>
      <c r="B63" s="20"/>
      <c r="C63" s="15"/>
      <c r="D63" s="5"/>
      <c r="E63" s="17"/>
      <c r="F63" s="17"/>
      <c r="G63" s="38"/>
      <c r="H63" s="27" t="e">
        <f t="shared" si="0"/>
        <v>#DIV/0!</v>
      </c>
      <c r="I63" s="12" t="e">
        <f t="shared" si="1"/>
        <v>#DIV/0!</v>
      </c>
      <c r="J63" s="21"/>
      <c r="K63" s="21"/>
      <c r="L63" s="22"/>
      <c r="M63" s="25"/>
    </row>
    <row r="64" spans="1:13" ht="40.5">
      <c r="A64" s="26" t="s">
        <v>82</v>
      </c>
      <c r="B64" s="20"/>
      <c r="C64" s="15"/>
      <c r="D64" s="5"/>
      <c r="E64" s="17">
        <v>4710.4</v>
      </c>
      <c r="F64" s="17">
        <v>4710.4</v>
      </c>
      <c r="G64" s="38">
        <v>4710.4</v>
      </c>
      <c r="H64" s="27">
        <f t="shared" si="0"/>
        <v>100</v>
      </c>
      <c r="I64" s="12">
        <f t="shared" si="1"/>
        <v>100</v>
      </c>
      <c r="J64" s="21">
        <v>1500.1</v>
      </c>
      <c r="K64" s="21">
        <v>750.1</v>
      </c>
      <c r="L64" s="22"/>
      <c r="M64" s="25"/>
    </row>
    <row r="65" spans="1:13" ht="40.5" hidden="1">
      <c r="A65" s="26" t="s">
        <v>76</v>
      </c>
      <c r="B65" s="20"/>
      <c r="C65" s="15"/>
      <c r="D65" s="5"/>
      <c r="E65" s="17"/>
      <c r="F65" s="17"/>
      <c r="G65" s="38"/>
      <c r="H65" s="27" t="e">
        <f t="shared" si="0"/>
        <v>#DIV/0!</v>
      </c>
      <c r="I65" s="12" t="e">
        <f t="shared" si="1"/>
        <v>#DIV/0!</v>
      </c>
      <c r="J65" s="21"/>
      <c r="K65" s="21"/>
      <c r="L65" s="22"/>
      <c r="M65" s="25"/>
    </row>
    <row r="66" spans="1:13" ht="20.25" hidden="1">
      <c r="A66" s="26" t="s">
        <v>80</v>
      </c>
      <c r="B66" s="20"/>
      <c r="C66" s="15"/>
      <c r="D66" s="5"/>
      <c r="E66" s="17"/>
      <c r="F66" s="17"/>
      <c r="G66" s="38"/>
      <c r="H66" s="27" t="e">
        <f t="shared" si="0"/>
        <v>#DIV/0!</v>
      </c>
      <c r="I66" s="12" t="e">
        <f t="shared" si="1"/>
        <v>#DIV/0!</v>
      </c>
      <c r="J66" s="21"/>
      <c r="K66" s="21"/>
      <c r="L66" s="22"/>
      <c r="M66" s="25"/>
    </row>
    <row r="67" spans="1:13" ht="20.25" hidden="1">
      <c r="A67" s="26" t="s">
        <v>81</v>
      </c>
      <c r="B67" s="20"/>
      <c r="C67" s="15"/>
      <c r="D67" s="5"/>
      <c r="E67" s="17"/>
      <c r="F67" s="17"/>
      <c r="G67" s="38"/>
      <c r="H67" s="27" t="e">
        <f>G67/E67*100</f>
        <v>#DIV/0!</v>
      </c>
      <c r="I67" s="12" t="e">
        <f>G67/F67*100</f>
        <v>#DIV/0!</v>
      </c>
      <c r="J67" s="21"/>
      <c r="K67" s="21"/>
      <c r="L67" s="22"/>
      <c r="M67" s="25"/>
    </row>
    <row r="68" spans="1:13" ht="20.25" hidden="1">
      <c r="A68" s="26" t="s">
        <v>75</v>
      </c>
      <c r="B68" s="20"/>
      <c r="C68" s="15"/>
      <c r="D68" s="5"/>
      <c r="E68" s="17"/>
      <c r="F68" s="17"/>
      <c r="G68" s="38"/>
      <c r="H68" s="27" t="e">
        <f>G68/E68*100</f>
        <v>#DIV/0!</v>
      </c>
      <c r="I68" s="12" t="e">
        <f>G68/F68*100</f>
        <v>#DIV/0!</v>
      </c>
      <c r="J68" s="21"/>
      <c r="K68" s="21"/>
      <c r="L68" s="22"/>
      <c r="M68" s="25"/>
    </row>
    <row r="69" spans="1:13" ht="20.25" hidden="1">
      <c r="A69" s="26" t="s">
        <v>78</v>
      </c>
      <c r="B69" s="20"/>
      <c r="C69" s="15"/>
      <c r="D69" s="5"/>
      <c r="E69" s="17"/>
      <c r="F69" s="17"/>
      <c r="G69" s="38"/>
      <c r="H69" s="27" t="e">
        <f>G69/E69*100</f>
        <v>#DIV/0!</v>
      </c>
      <c r="I69" s="12" t="e">
        <f>G69/F69*100</f>
        <v>#DIV/0!</v>
      </c>
      <c r="J69" s="21"/>
      <c r="K69" s="21"/>
      <c r="L69" s="22"/>
      <c r="M69" s="25"/>
    </row>
    <row r="70" spans="1:13" ht="20.25" hidden="1">
      <c r="A70" s="26" t="s">
        <v>66</v>
      </c>
      <c r="B70" s="20"/>
      <c r="C70" s="15"/>
      <c r="D70" s="5"/>
      <c r="E70" s="17"/>
      <c r="F70" s="17"/>
      <c r="G70" s="38"/>
      <c r="H70" s="27" t="e">
        <f>G70/E70*100</f>
        <v>#DIV/0!</v>
      </c>
      <c r="I70" s="12" t="e">
        <f>G70/F70*100</f>
        <v>#DIV/0!</v>
      </c>
      <c r="J70" s="21"/>
      <c r="K70" s="21"/>
      <c r="L70" s="22"/>
      <c r="M70" s="25"/>
    </row>
    <row r="71" spans="1:13" ht="20.25">
      <c r="A71" s="26" t="s">
        <v>100</v>
      </c>
      <c r="B71" s="20"/>
      <c r="C71" s="15"/>
      <c r="D71" s="5"/>
      <c r="E71" s="17">
        <v>169.69</v>
      </c>
      <c r="F71" s="17">
        <v>169.69</v>
      </c>
      <c r="G71" s="38">
        <v>169.69</v>
      </c>
      <c r="H71" s="27">
        <f>G71/E71*100</f>
        <v>100</v>
      </c>
      <c r="I71" s="12">
        <f>G71/F71*100</f>
        <v>100</v>
      </c>
      <c r="J71" s="21">
        <v>94.27</v>
      </c>
      <c r="K71" s="21"/>
      <c r="L71" s="22"/>
      <c r="M71" s="25"/>
    </row>
    <row r="72" spans="1:13" ht="20.25">
      <c r="A72" s="26" t="s">
        <v>62</v>
      </c>
      <c r="B72" s="20"/>
      <c r="C72" s="15"/>
      <c r="D72" s="5"/>
      <c r="E72" s="17">
        <v>62</v>
      </c>
      <c r="F72" s="17">
        <v>62</v>
      </c>
      <c r="G72" s="38">
        <v>62</v>
      </c>
      <c r="H72" s="27">
        <f t="shared" si="0"/>
        <v>100</v>
      </c>
      <c r="I72" s="12">
        <f t="shared" si="1"/>
        <v>100</v>
      </c>
      <c r="J72" s="21"/>
      <c r="K72" s="21"/>
      <c r="L72" s="22"/>
      <c r="M72" s="25"/>
    </row>
    <row r="73" spans="1:13" ht="20.25" hidden="1">
      <c r="A73" s="26" t="s">
        <v>74</v>
      </c>
      <c r="B73" s="20"/>
      <c r="C73" s="15"/>
      <c r="D73" s="5"/>
      <c r="E73" s="17"/>
      <c r="F73" s="17"/>
      <c r="G73" s="38"/>
      <c r="H73" s="27" t="e">
        <f t="shared" si="0"/>
        <v>#DIV/0!</v>
      </c>
      <c r="I73" s="12" t="e">
        <f t="shared" si="1"/>
        <v>#DIV/0!</v>
      </c>
      <c r="J73" s="21"/>
      <c r="K73" s="21"/>
      <c r="L73" s="22"/>
      <c r="M73" s="25"/>
    </row>
    <row r="74" spans="1:13" ht="20.25">
      <c r="A74" s="6" t="s">
        <v>51</v>
      </c>
      <c r="B74" s="5">
        <f>B8+B6</f>
        <v>749793.87</v>
      </c>
      <c r="C74" s="5">
        <f>C8+C6</f>
        <v>248616.3</v>
      </c>
      <c r="D74" s="5">
        <f>C74/B74*100</f>
        <v>33.15795313183875</v>
      </c>
      <c r="E74" s="5">
        <f>E6+E8</f>
        <v>814035.0400000002</v>
      </c>
      <c r="F74" s="5">
        <f>F6+F8</f>
        <v>429438.72</v>
      </c>
      <c r="G74" s="43">
        <f>G6+G8</f>
        <v>260747.28999999998</v>
      </c>
      <c r="H74" s="34">
        <f>G74/E74*100</f>
        <v>32.03145776132683</v>
      </c>
      <c r="I74" s="34">
        <f>G74/F74*100</f>
        <v>60.71816020688586</v>
      </c>
      <c r="J74" s="5">
        <f>J8+J6</f>
        <v>68793.43000000001</v>
      </c>
      <c r="K74" s="5">
        <f>K8+K6</f>
        <v>32638.339999999997</v>
      </c>
      <c r="L74" s="5"/>
      <c r="M74" s="5"/>
    </row>
    <row r="75" spans="1:13" ht="20.25">
      <c r="A75" s="64"/>
      <c r="B75" s="8"/>
      <c r="C75" s="8"/>
      <c r="D75" s="8"/>
      <c r="E75" s="8"/>
      <c r="F75" s="8"/>
      <c r="G75" s="62"/>
      <c r="H75" s="63"/>
      <c r="I75" s="63"/>
      <c r="J75" s="8"/>
      <c r="K75" s="8"/>
      <c r="L75" s="8"/>
      <c r="M75" s="8"/>
    </row>
    <row r="76" spans="1:13" ht="20.25">
      <c r="A76" s="64"/>
      <c r="B76" s="8"/>
      <c r="C76" s="8"/>
      <c r="D76" s="8"/>
      <c r="E76" s="8"/>
      <c r="F76" s="8"/>
      <c r="G76" s="62"/>
      <c r="H76" s="63"/>
      <c r="I76" s="63"/>
      <c r="J76" s="8"/>
      <c r="K76" s="8"/>
      <c r="L76" s="8"/>
      <c r="M76" s="8"/>
    </row>
    <row r="77" spans="1:13" ht="20.25">
      <c r="A77" s="64"/>
      <c r="B77" s="8"/>
      <c r="C77" s="8"/>
      <c r="D77" s="8"/>
      <c r="E77" s="8"/>
      <c r="F77" s="8"/>
      <c r="G77" s="62"/>
      <c r="H77" s="63"/>
      <c r="I77" s="63"/>
      <c r="J77" s="8"/>
      <c r="K77" s="8"/>
      <c r="L77" s="8"/>
      <c r="M77" s="8"/>
    </row>
    <row r="78" spans="1:13" ht="20.25">
      <c r="A78" s="64"/>
      <c r="B78" s="8"/>
      <c r="C78" s="8"/>
      <c r="D78" s="8"/>
      <c r="E78" s="8"/>
      <c r="F78" s="8"/>
      <c r="G78" s="62"/>
      <c r="H78" s="63"/>
      <c r="I78" s="63"/>
      <c r="J78" s="8"/>
      <c r="K78" s="8"/>
      <c r="L78" s="8"/>
      <c r="M78" s="8"/>
    </row>
    <row r="79" spans="1:13" ht="20.25">
      <c r="A79" s="145" t="s">
        <v>52</v>
      </c>
      <c r="B79" s="145"/>
      <c r="C79" s="145"/>
      <c r="D79" s="3" t="s">
        <v>1</v>
      </c>
      <c r="E79" s="3" t="s">
        <v>53</v>
      </c>
      <c r="F79" s="3"/>
      <c r="G79" s="41"/>
      <c r="H79" s="2"/>
      <c r="I79" s="2"/>
      <c r="J79" s="3" t="s">
        <v>54</v>
      </c>
      <c r="K79" s="7"/>
      <c r="L79" s="8"/>
      <c r="M79" s="8"/>
    </row>
    <row r="80" spans="5:13" ht="20.25">
      <c r="E80" s="1"/>
      <c r="G80" s="1"/>
      <c r="K80" s="2"/>
      <c r="L80" s="8"/>
      <c r="M80" s="7"/>
    </row>
    <row r="106" ht="15">
      <c r="L106" s="1" t="s">
        <v>79</v>
      </c>
    </row>
  </sheetData>
  <sheetProtection/>
  <mergeCells count="15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J4:J5"/>
    <mergeCell ref="K4:K5"/>
    <mergeCell ref="A79:C79"/>
  </mergeCells>
  <printOptions/>
  <pageMargins left="0" right="0" top="0.5905511811023623" bottom="0.1968503937007874" header="0.31496062992125984" footer="0.31496062992125984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39.57421875" style="1" customWidth="1"/>
    <col min="2" max="2" width="15.00390625" style="1" customWidth="1"/>
    <col min="3" max="3" width="16.8515625" style="1" customWidth="1"/>
    <col min="4" max="4" width="13.140625" style="1" customWidth="1"/>
    <col min="5" max="5" width="16.421875" style="35" customWidth="1"/>
    <col min="6" max="6" width="15.8515625" style="1" customWidth="1"/>
    <col min="7" max="7" width="16.421875" style="44" customWidth="1"/>
    <col min="8" max="8" width="16.57421875" style="1" customWidth="1"/>
    <col min="9" max="9" width="12.8515625" style="1" hidden="1" customWidth="1"/>
    <col min="10" max="10" width="16.8515625" style="1" customWidth="1"/>
    <col min="11" max="11" width="14.7109375" style="1" customWidth="1"/>
    <col min="12" max="12" width="15.57421875" style="1" customWidth="1"/>
    <col min="13" max="13" width="15.421875" style="1" customWidth="1"/>
    <col min="14" max="16384" width="9.140625" style="1" customWidth="1"/>
  </cols>
  <sheetData>
    <row r="1" spans="1:13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25">
      <c r="A2" s="127" t="s">
        <v>107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0.25" customHeight="1">
      <c r="A3" s="128" t="s">
        <v>2</v>
      </c>
      <c r="B3" s="131" t="s">
        <v>69</v>
      </c>
      <c r="C3" s="132"/>
      <c r="D3" s="133"/>
      <c r="E3" s="131" t="s">
        <v>84</v>
      </c>
      <c r="F3" s="132"/>
      <c r="G3" s="132"/>
      <c r="H3" s="132"/>
      <c r="I3" s="132"/>
      <c r="J3" s="132"/>
      <c r="K3" s="133"/>
      <c r="L3" s="134" t="s">
        <v>86</v>
      </c>
      <c r="M3" s="135"/>
    </row>
    <row r="4" spans="1:13" ht="28.5" customHeight="1">
      <c r="A4" s="129"/>
      <c r="B4" s="138" t="s">
        <v>3</v>
      </c>
      <c r="C4" s="128" t="s">
        <v>4</v>
      </c>
      <c r="D4" s="128" t="s">
        <v>5</v>
      </c>
      <c r="E4" s="138" t="s">
        <v>6</v>
      </c>
      <c r="F4" s="140" t="s">
        <v>104</v>
      </c>
      <c r="G4" s="142" t="s">
        <v>4</v>
      </c>
      <c r="H4" s="55" t="s">
        <v>5</v>
      </c>
      <c r="I4" s="32"/>
      <c r="J4" s="138" t="s">
        <v>103</v>
      </c>
      <c r="K4" s="138" t="s">
        <v>108</v>
      </c>
      <c r="L4" s="136"/>
      <c r="M4" s="137"/>
    </row>
    <row r="5" spans="1:13" ht="43.5" customHeight="1">
      <c r="A5" s="130"/>
      <c r="B5" s="139"/>
      <c r="C5" s="130"/>
      <c r="D5" s="130"/>
      <c r="E5" s="139"/>
      <c r="F5" s="141"/>
      <c r="G5" s="143"/>
      <c r="H5" s="56" t="s">
        <v>7</v>
      </c>
      <c r="I5" s="54" t="s">
        <v>73</v>
      </c>
      <c r="J5" s="139"/>
      <c r="K5" s="139"/>
      <c r="L5" s="31" t="s">
        <v>8</v>
      </c>
      <c r="M5" s="31" t="s">
        <v>9</v>
      </c>
    </row>
    <row r="6" spans="1:13" ht="20.25">
      <c r="A6" s="57" t="s">
        <v>10</v>
      </c>
      <c r="B6" s="9">
        <v>280793</v>
      </c>
      <c r="C6" s="9">
        <v>96224</v>
      </c>
      <c r="D6" s="28">
        <f>C6/B6*100</f>
        <v>34.26866054353207</v>
      </c>
      <c r="E6" s="9">
        <v>303681.7</v>
      </c>
      <c r="F6" s="53">
        <v>146317.4</v>
      </c>
      <c r="G6" s="42">
        <v>105790.2</v>
      </c>
      <c r="H6" s="10">
        <f>G6/E6*100</f>
        <v>34.835882438750836</v>
      </c>
      <c r="I6" s="12">
        <f>G6/F6*100</f>
        <v>72.30185883565454</v>
      </c>
      <c r="J6" s="9">
        <v>25230.7</v>
      </c>
      <c r="K6" s="9">
        <v>10122.1</v>
      </c>
      <c r="L6" s="13">
        <f>G6-C6</f>
        <v>9566.199999999997</v>
      </c>
      <c r="M6" s="13"/>
    </row>
    <row r="7" spans="1:13" ht="20.25">
      <c r="A7" s="58" t="s">
        <v>97</v>
      </c>
      <c r="B7" s="9">
        <v>280793</v>
      </c>
      <c r="C7" s="9">
        <v>87206.2</v>
      </c>
      <c r="D7" s="28">
        <f>C7/B7*100</f>
        <v>31.057113247125105</v>
      </c>
      <c r="E7" s="9">
        <v>293690</v>
      </c>
      <c r="F7" s="53">
        <v>136325.7</v>
      </c>
      <c r="G7" s="42">
        <v>95302.4</v>
      </c>
      <c r="H7" s="10">
        <f>G7/E7*100</f>
        <v>32.4499982975246</v>
      </c>
      <c r="I7" s="12">
        <f>G7/F7*100</f>
        <v>69.9078750375021</v>
      </c>
      <c r="J7" s="9">
        <v>24734.6</v>
      </c>
      <c r="K7" s="9">
        <v>10120.6</v>
      </c>
      <c r="L7" s="13">
        <f>G7-C7</f>
        <v>8096.199999999997</v>
      </c>
      <c r="M7" s="13"/>
    </row>
    <row r="8" spans="1:13" ht="20.25">
      <c r="A8" s="58" t="s">
        <v>11</v>
      </c>
      <c r="B8" s="23">
        <v>469000.87</v>
      </c>
      <c r="C8" s="23">
        <v>167991.5</v>
      </c>
      <c r="D8" s="29">
        <f>C8/B8*100</f>
        <v>35.81901671099246</v>
      </c>
      <c r="E8" s="23">
        <f>E9+E10+E11+E12+E13+E14+E15+E16+E17+E18+E19+E20+E21+E22+E23+E24+E25+E26+E27+E28+E29+E32+E33+E34+E35+E36+E37+E38+E39+E40+E41+E42+E43+E44+E45+E46+E49+E50+E51+E52+E53+E54+E55+E56+E57+E58+E60+E66+E59+E30+E72+E61+E62+E63+E48+E47+E64+E67+E68+E65+E73+E70+E31+E71</f>
        <v>512198.24000000017</v>
      </c>
      <c r="F8" s="23">
        <f>F9+F10+F11+F12+F13+F14+F15+F16+F17+F18+F19+F20+F21+F22+F23+F24+F25+F26+F27+F28+F29+F32+F33+F34+F35+F36+F37+F38+F39+F40+F41+F42+F43+F44+F45+F46+F49+F50+F51+F52+F53+F54+F55+F56+F57+F58+F60+F66+F59+F30+F72+F61+F62+F63+F48+F47+F64+F67+F68+F65+F73+F70+F31+F71</f>
        <v>285053.02</v>
      </c>
      <c r="G8" s="23">
        <f>G9+G10+G11+G12+G13+G14+G15+G16+G17+G18+G19+G20+G21+G22+G23+G24+G25+G26+G27+G28+G29+G32+G33+G34+G35+G36+G37+G38+G39+G40+G41+G42+G43+G44+G45+G46+G49+G50+G51+G52+G53+G54+G55+G56+G57+G58+G60+G66+G59+L35+G30+G72+G61+G62+G63+G48+G47+G64+G67+G68+G65+G70+G73+G71</f>
        <v>167028.88999999996</v>
      </c>
      <c r="H8" s="10">
        <f aca="true" t="shared" si="0" ref="H8:H73">G8/E8*100</f>
        <v>32.61020381483542</v>
      </c>
      <c r="I8" s="12">
        <f>G8/F8*100</f>
        <v>58.59572720892413</v>
      </c>
      <c r="J8" s="23">
        <f>J9+J10+J11+J12+J13+J14+J15+J16+J17+J18+J19+J20+J21+J22+J23+J24+J25+J26+J27+J28+J29+J32+J33+J34+J35+J36+J37+J38+J39+J40+J41+J42+J43+J44+J45+J46+J49+J50+J51+J52+J53+J54+J55+J56+J57+J58+J60+J66+J62+J30+J72+J63+J48+J67+J68+J47+J64+J73+J65+J71</f>
        <v>55634.530000000006</v>
      </c>
      <c r="K8" s="23">
        <f>K9+K10+K11+K12+K13+K14+K15+K16+K17+K18+K19+K20+K21+K22+K23+K24+K25+K26+K27+K28+K29+K32+K33+K34+K35+K36+K37+K38+K39+K40+K41+K42+K43+K44+K45+K46+K49+K50+K51+K52+K53+K54+K55+K56+K57+K58+K60+K66+K62+K30+K72+K63+K48+K67+K68+K47+K64+K73+K65+K71</f>
        <v>1949.6000000000001</v>
      </c>
      <c r="L8" s="13"/>
      <c r="M8" s="11">
        <f>C8-G8</f>
        <v>962.6100000000442</v>
      </c>
    </row>
    <row r="9" spans="1:13" ht="20.25">
      <c r="A9" s="59" t="s">
        <v>12</v>
      </c>
      <c r="B9" s="20"/>
      <c r="C9" s="15"/>
      <c r="D9" s="5"/>
      <c r="E9" s="36">
        <v>27997.3</v>
      </c>
      <c r="F9" s="16">
        <v>13998</v>
      </c>
      <c r="G9" s="38">
        <v>9332</v>
      </c>
      <c r="H9" s="27">
        <f t="shared" si="0"/>
        <v>33.33178556503663</v>
      </c>
      <c r="I9" s="12">
        <f>G9/F9*100</f>
        <v>66.66666666666666</v>
      </c>
      <c r="J9" s="30">
        <v>2333</v>
      </c>
      <c r="K9" s="30"/>
      <c r="L9" s="22"/>
      <c r="M9" s="25"/>
    </row>
    <row r="10" spans="1:13" ht="20.25">
      <c r="A10" s="60" t="s">
        <v>13</v>
      </c>
      <c r="B10" s="20"/>
      <c r="C10" s="15"/>
      <c r="D10" s="5"/>
      <c r="E10" s="37">
        <v>25297.7</v>
      </c>
      <c r="F10" s="17">
        <v>13914</v>
      </c>
      <c r="G10" s="38">
        <v>9696.9</v>
      </c>
      <c r="H10" s="27">
        <f t="shared" si="0"/>
        <v>38.331152634429216</v>
      </c>
      <c r="I10" s="12">
        <f>G10/F10*100</f>
        <v>69.69167744717551</v>
      </c>
      <c r="J10" s="30">
        <v>2108</v>
      </c>
      <c r="K10" s="30"/>
      <c r="L10" s="22"/>
      <c r="M10" s="25"/>
    </row>
    <row r="11" spans="1:13" ht="42.75" customHeight="1">
      <c r="A11" s="60" t="s">
        <v>14</v>
      </c>
      <c r="B11" s="20"/>
      <c r="C11" s="15"/>
      <c r="D11" s="5"/>
      <c r="E11" s="17">
        <v>145999.42</v>
      </c>
      <c r="F11" s="17">
        <v>94900</v>
      </c>
      <c r="G11" s="38">
        <v>45803.2</v>
      </c>
      <c r="H11" s="27">
        <f t="shared" si="0"/>
        <v>31.37217942372647</v>
      </c>
      <c r="I11" s="12">
        <f aca="true" t="shared" si="1" ref="I11:I73">G11/F11*100</f>
        <v>48.264699683877765</v>
      </c>
      <c r="J11" s="30">
        <v>16869.8</v>
      </c>
      <c r="K11" s="30"/>
      <c r="L11" s="22"/>
      <c r="M11" s="25"/>
    </row>
    <row r="12" spans="1:13" s="35" customFormat="1" ht="20.25">
      <c r="A12" s="60" t="s">
        <v>15</v>
      </c>
      <c r="B12" s="39"/>
      <c r="C12" s="15"/>
      <c r="D12" s="5"/>
      <c r="E12" s="17">
        <v>671.7</v>
      </c>
      <c r="F12" s="17">
        <v>403</v>
      </c>
      <c r="G12" s="38">
        <v>258.04</v>
      </c>
      <c r="H12" s="40">
        <f t="shared" si="0"/>
        <v>38.41595950573173</v>
      </c>
      <c r="I12" s="12">
        <f t="shared" si="1"/>
        <v>64.02977667493796</v>
      </c>
      <c r="J12" s="24">
        <v>56</v>
      </c>
      <c r="K12" s="24"/>
      <c r="L12" s="22"/>
      <c r="M12" s="25"/>
    </row>
    <row r="13" spans="1:13" s="35" customFormat="1" ht="40.5">
      <c r="A13" s="60" t="s">
        <v>16</v>
      </c>
      <c r="B13" s="39"/>
      <c r="C13" s="15"/>
      <c r="D13" s="5"/>
      <c r="E13" s="17">
        <v>209666.4</v>
      </c>
      <c r="F13" s="17">
        <v>104833</v>
      </c>
      <c r="G13" s="38">
        <v>62900.02</v>
      </c>
      <c r="H13" s="40">
        <f t="shared" si="0"/>
        <v>30.000047694814235</v>
      </c>
      <c r="I13" s="12">
        <f t="shared" si="1"/>
        <v>60.00020985758301</v>
      </c>
      <c r="J13" s="24">
        <v>20966.66</v>
      </c>
      <c r="K13" s="24"/>
      <c r="L13" s="22"/>
      <c r="M13" s="25"/>
    </row>
    <row r="14" spans="1:13" ht="20.25">
      <c r="A14" s="60" t="s">
        <v>17</v>
      </c>
      <c r="B14" s="20"/>
      <c r="C14" s="15"/>
      <c r="D14" s="5"/>
      <c r="E14" s="17">
        <v>77843.2</v>
      </c>
      <c r="F14" s="17">
        <v>38922</v>
      </c>
      <c r="G14" s="38">
        <v>23353.12</v>
      </c>
      <c r="H14" s="27">
        <f t="shared" si="0"/>
        <v>30.000205541396035</v>
      </c>
      <c r="I14" s="12">
        <f t="shared" si="1"/>
        <v>59.9997944607163</v>
      </c>
      <c r="J14" s="30">
        <v>7784.32</v>
      </c>
      <c r="K14" s="30"/>
      <c r="L14" s="22"/>
      <c r="M14" s="25"/>
    </row>
    <row r="15" spans="1:13" ht="20.25">
      <c r="A15" s="60" t="s">
        <v>18</v>
      </c>
      <c r="B15" s="20"/>
      <c r="C15" s="15"/>
      <c r="D15" s="5"/>
      <c r="E15" s="17">
        <v>837</v>
      </c>
      <c r="F15" s="17">
        <v>837</v>
      </c>
      <c r="G15" s="38">
        <v>231.46</v>
      </c>
      <c r="H15" s="27">
        <f t="shared" si="0"/>
        <v>27.653524492234173</v>
      </c>
      <c r="I15" s="12">
        <f t="shared" si="1"/>
        <v>27.653524492234173</v>
      </c>
      <c r="J15" s="30">
        <v>104.7</v>
      </c>
      <c r="K15" s="30">
        <v>104.7</v>
      </c>
      <c r="L15" s="22"/>
      <c r="M15" s="25"/>
    </row>
    <row r="16" spans="1:13" s="35" customFormat="1" ht="20.25">
      <c r="A16" s="60" t="s">
        <v>19</v>
      </c>
      <c r="B16" s="39"/>
      <c r="C16" s="15"/>
      <c r="D16" s="5"/>
      <c r="E16" s="17">
        <v>527.7</v>
      </c>
      <c r="F16" s="17">
        <v>237</v>
      </c>
      <c r="G16" s="38">
        <v>117.48</v>
      </c>
      <c r="H16" s="40">
        <f t="shared" si="0"/>
        <v>22.262649232518473</v>
      </c>
      <c r="I16" s="12">
        <f t="shared" si="1"/>
        <v>49.56962025316456</v>
      </c>
      <c r="J16" s="24">
        <v>27.98</v>
      </c>
      <c r="K16" s="24"/>
      <c r="L16" s="22"/>
      <c r="M16" s="25"/>
    </row>
    <row r="17" spans="1:13" ht="20.25">
      <c r="A17" s="60" t="s">
        <v>20</v>
      </c>
      <c r="B17" s="20"/>
      <c r="C17" s="15"/>
      <c r="D17" s="5"/>
      <c r="E17" s="17">
        <v>254</v>
      </c>
      <c r="F17" s="17">
        <v>114</v>
      </c>
      <c r="G17" s="38">
        <v>59.03</v>
      </c>
      <c r="H17" s="27">
        <f t="shared" si="0"/>
        <v>23.24015748031496</v>
      </c>
      <c r="I17" s="12">
        <f t="shared" si="1"/>
        <v>51.78070175438596</v>
      </c>
      <c r="J17" s="30">
        <v>13.23</v>
      </c>
      <c r="K17" s="30"/>
      <c r="L17" s="22"/>
      <c r="M17" s="25"/>
    </row>
    <row r="18" spans="1:13" s="52" customFormat="1" ht="20.25">
      <c r="A18" s="61" t="s">
        <v>21</v>
      </c>
      <c r="B18" s="46"/>
      <c r="C18" s="47"/>
      <c r="D18" s="43"/>
      <c r="E18" s="37">
        <v>265.9</v>
      </c>
      <c r="F18" s="37">
        <v>133</v>
      </c>
      <c r="G18" s="38">
        <v>66.52</v>
      </c>
      <c r="H18" s="48">
        <f t="shared" si="0"/>
        <v>25.016923655509594</v>
      </c>
      <c r="I18" s="49">
        <f t="shared" si="1"/>
        <v>50.01503759398496</v>
      </c>
      <c r="J18" s="50">
        <v>22.16</v>
      </c>
      <c r="K18" s="50"/>
      <c r="L18" s="51"/>
      <c r="M18" s="25"/>
    </row>
    <row r="19" spans="1:13" ht="23.25" customHeight="1">
      <c r="A19" s="60" t="s">
        <v>22</v>
      </c>
      <c r="B19" s="20"/>
      <c r="C19" s="15"/>
      <c r="D19" s="5"/>
      <c r="E19" s="17">
        <v>492.9</v>
      </c>
      <c r="F19" s="17">
        <v>246.45</v>
      </c>
      <c r="G19" s="38">
        <v>90.74</v>
      </c>
      <c r="H19" s="27">
        <f t="shared" si="0"/>
        <v>18.409413674173262</v>
      </c>
      <c r="I19" s="12">
        <f t="shared" si="1"/>
        <v>36.818827348346524</v>
      </c>
      <c r="J19" s="30">
        <v>29.2</v>
      </c>
      <c r="K19" s="30"/>
      <c r="L19" s="22"/>
      <c r="M19" s="25"/>
    </row>
    <row r="20" spans="1:13" s="35" customFormat="1" ht="23.25" customHeight="1">
      <c r="A20" s="60" t="s">
        <v>23</v>
      </c>
      <c r="B20" s="39"/>
      <c r="C20" s="15"/>
      <c r="D20" s="5"/>
      <c r="E20" s="17">
        <v>265.9</v>
      </c>
      <c r="F20" s="17">
        <v>133</v>
      </c>
      <c r="G20" s="38">
        <v>44.38</v>
      </c>
      <c r="H20" s="40">
        <f t="shared" si="0"/>
        <v>16.69048514479128</v>
      </c>
      <c r="I20" s="12">
        <f t="shared" si="1"/>
        <v>33.36842105263158</v>
      </c>
      <c r="J20" s="24">
        <v>11.08</v>
      </c>
      <c r="K20" s="24"/>
      <c r="L20" s="22"/>
      <c r="M20" s="25"/>
    </row>
    <row r="21" spans="1:13" ht="23.25" customHeight="1">
      <c r="A21" s="60" t="s">
        <v>24</v>
      </c>
      <c r="B21" s="20"/>
      <c r="C21" s="15"/>
      <c r="D21" s="5"/>
      <c r="E21" s="17">
        <v>1658</v>
      </c>
      <c r="F21" s="17">
        <v>829</v>
      </c>
      <c r="G21" s="38">
        <v>829</v>
      </c>
      <c r="H21" s="27">
        <f t="shared" si="0"/>
        <v>50</v>
      </c>
      <c r="I21" s="12">
        <f t="shared" si="1"/>
        <v>100</v>
      </c>
      <c r="J21" s="33">
        <v>414.5</v>
      </c>
      <c r="K21" s="33"/>
      <c r="L21" s="22"/>
      <c r="M21" s="25"/>
    </row>
    <row r="22" spans="1:13" ht="23.25" customHeight="1">
      <c r="A22" s="60" t="s">
        <v>25</v>
      </c>
      <c r="B22" s="20"/>
      <c r="C22" s="15"/>
      <c r="D22" s="5"/>
      <c r="E22" s="17">
        <v>4598.7</v>
      </c>
      <c r="F22" s="17">
        <v>2299</v>
      </c>
      <c r="G22" s="38">
        <v>1337.12</v>
      </c>
      <c r="H22" s="27">
        <f t="shared" si="0"/>
        <v>29.076043229608366</v>
      </c>
      <c r="I22" s="12">
        <f t="shared" si="1"/>
        <v>58.160939538929966</v>
      </c>
      <c r="J22" s="33">
        <v>367.98</v>
      </c>
      <c r="K22" s="33"/>
      <c r="L22" s="22"/>
      <c r="M22" s="25"/>
    </row>
    <row r="23" spans="1:13" s="35" customFormat="1" ht="23.25" customHeight="1">
      <c r="A23" s="60" t="s">
        <v>26</v>
      </c>
      <c r="B23" s="39"/>
      <c r="C23" s="15"/>
      <c r="D23" s="5"/>
      <c r="E23" s="17">
        <v>744.8</v>
      </c>
      <c r="F23" s="17">
        <v>372</v>
      </c>
      <c r="G23" s="38">
        <v>215.56</v>
      </c>
      <c r="H23" s="40">
        <f t="shared" si="0"/>
        <v>28.94199785177229</v>
      </c>
      <c r="I23" s="12">
        <f t="shared" si="1"/>
        <v>57.946236559139784</v>
      </c>
      <c r="J23" s="24">
        <v>53.8</v>
      </c>
      <c r="K23" s="24"/>
      <c r="L23" s="22"/>
      <c r="M23" s="25"/>
    </row>
    <row r="24" spans="1:13" ht="23.25" customHeight="1">
      <c r="A24" s="60" t="s">
        <v>27</v>
      </c>
      <c r="B24" s="20"/>
      <c r="C24" s="15"/>
      <c r="D24" s="5"/>
      <c r="E24" s="17">
        <v>42.9</v>
      </c>
      <c r="F24" s="17">
        <v>19</v>
      </c>
      <c r="G24" s="38">
        <v>8.3</v>
      </c>
      <c r="H24" s="27">
        <f t="shared" si="0"/>
        <v>19.34731934731935</v>
      </c>
      <c r="I24" s="12">
        <f t="shared" si="1"/>
        <v>43.684210526315795</v>
      </c>
      <c r="J24" s="30">
        <v>2.15</v>
      </c>
      <c r="K24" s="30"/>
      <c r="L24" s="22"/>
      <c r="M24" s="25"/>
    </row>
    <row r="25" spans="1:13" ht="23.25" customHeight="1">
      <c r="A25" s="60" t="s">
        <v>28</v>
      </c>
      <c r="B25" s="20"/>
      <c r="C25" s="15"/>
      <c r="D25" s="5"/>
      <c r="E25" s="17">
        <v>0.38</v>
      </c>
      <c r="F25" s="17">
        <v>0.38</v>
      </c>
      <c r="G25" s="38">
        <v>0.38</v>
      </c>
      <c r="H25" s="27">
        <f t="shared" si="0"/>
        <v>100</v>
      </c>
      <c r="I25" s="12">
        <f t="shared" si="1"/>
        <v>100</v>
      </c>
      <c r="J25" s="30"/>
      <c r="K25" s="30"/>
      <c r="L25" s="22"/>
      <c r="M25" s="25"/>
    </row>
    <row r="26" spans="1:13" ht="23.25" customHeight="1">
      <c r="A26" s="60" t="s">
        <v>56</v>
      </c>
      <c r="B26" s="20"/>
      <c r="C26" s="15"/>
      <c r="D26" s="5"/>
      <c r="E26" s="17">
        <v>1.9</v>
      </c>
      <c r="F26" s="17">
        <v>0.95</v>
      </c>
      <c r="G26" s="38"/>
      <c r="H26" s="27">
        <f t="shared" si="0"/>
        <v>0</v>
      </c>
      <c r="I26" s="12">
        <f t="shared" si="1"/>
        <v>0</v>
      </c>
      <c r="J26" s="21"/>
      <c r="K26" s="21"/>
      <c r="L26" s="22"/>
      <c r="M26" s="25"/>
    </row>
    <row r="27" spans="1:13" ht="23.25" customHeight="1">
      <c r="A27" s="60" t="s">
        <v>29</v>
      </c>
      <c r="B27" s="20"/>
      <c r="C27" s="15"/>
      <c r="D27" s="5"/>
      <c r="E27" s="17">
        <v>3928.2</v>
      </c>
      <c r="F27" s="17">
        <v>1768</v>
      </c>
      <c r="G27" s="38">
        <v>1738.5</v>
      </c>
      <c r="H27" s="27">
        <f t="shared" si="0"/>
        <v>44.256911562547735</v>
      </c>
      <c r="I27" s="12">
        <f t="shared" si="1"/>
        <v>98.3314479638009</v>
      </c>
      <c r="J27" s="21">
        <v>952.9</v>
      </c>
      <c r="K27" s="21"/>
      <c r="L27" s="22"/>
      <c r="M27" s="25"/>
    </row>
    <row r="28" spans="1:13" ht="23.25" customHeight="1">
      <c r="A28" s="60" t="s">
        <v>30</v>
      </c>
      <c r="B28" s="20"/>
      <c r="C28" s="15"/>
      <c r="D28" s="5"/>
      <c r="E28" s="17">
        <v>17</v>
      </c>
      <c r="F28" s="17">
        <v>8.5</v>
      </c>
      <c r="G28" s="38">
        <v>7.6</v>
      </c>
      <c r="H28" s="27">
        <f t="shared" si="0"/>
        <v>44.705882352941174</v>
      </c>
      <c r="I28" s="12">
        <f t="shared" si="1"/>
        <v>89.41176470588235</v>
      </c>
      <c r="J28" s="21">
        <v>4.2</v>
      </c>
      <c r="K28" s="21"/>
      <c r="L28" s="22"/>
      <c r="M28" s="25"/>
    </row>
    <row r="29" spans="1:13" ht="23.25" customHeight="1" hidden="1">
      <c r="A29" s="60" t="s">
        <v>31</v>
      </c>
      <c r="B29" s="20"/>
      <c r="C29" s="15"/>
      <c r="D29" s="5"/>
      <c r="E29" s="17"/>
      <c r="F29" s="17"/>
      <c r="G29" s="38"/>
      <c r="H29" s="27" t="e">
        <f t="shared" si="0"/>
        <v>#DIV/0!</v>
      </c>
      <c r="I29" s="12" t="e">
        <f t="shared" si="1"/>
        <v>#DIV/0!</v>
      </c>
      <c r="J29" s="21"/>
      <c r="K29" s="21"/>
      <c r="L29" s="22"/>
      <c r="M29" s="25"/>
    </row>
    <row r="30" spans="1:13" ht="23.25" customHeight="1">
      <c r="A30" s="60" t="s">
        <v>60</v>
      </c>
      <c r="B30" s="20"/>
      <c r="C30" s="15"/>
      <c r="D30" s="5"/>
      <c r="E30" s="17">
        <v>3.1</v>
      </c>
      <c r="F30" s="17">
        <v>1.6</v>
      </c>
      <c r="G30" s="38"/>
      <c r="H30" s="27">
        <f t="shared" si="0"/>
        <v>0</v>
      </c>
      <c r="I30" s="12">
        <f t="shared" si="1"/>
        <v>0</v>
      </c>
      <c r="J30" s="21"/>
      <c r="K30" s="21"/>
      <c r="L30" s="22"/>
      <c r="M30" s="25"/>
    </row>
    <row r="31" spans="1:13" ht="23.25" customHeight="1">
      <c r="A31" s="60" t="s">
        <v>85</v>
      </c>
      <c r="B31" s="20"/>
      <c r="C31" s="15"/>
      <c r="D31" s="5"/>
      <c r="E31" s="17">
        <v>144.6</v>
      </c>
      <c r="F31" s="17">
        <v>144.6</v>
      </c>
      <c r="G31" s="38">
        <v>144.6</v>
      </c>
      <c r="H31" s="27">
        <f t="shared" si="0"/>
        <v>100</v>
      </c>
      <c r="I31" s="12">
        <f t="shared" si="1"/>
        <v>100</v>
      </c>
      <c r="J31" s="21">
        <v>144.6</v>
      </c>
      <c r="K31" s="21">
        <v>144.6</v>
      </c>
      <c r="L31" s="22"/>
      <c r="M31" s="25"/>
    </row>
    <row r="32" spans="1:13" ht="24" customHeight="1">
      <c r="A32" s="26" t="s">
        <v>32</v>
      </c>
      <c r="B32" s="20"/>
      <c r="C32" s="15"/>
      <c r="D32" s="5"/>
      <c r="E32" s="17">
        <v>186.75</v>
      </c>
      <c r="F32" s="17">
        <v>186.75</v>
      </c>
      <c r="G32" s="38">
        <v>186.75</v>
      </c>
      <c r="H32" s="27">
        <f t="shared" si="0"/>
        <v>100</v>
      </c>
      <c r="I32" s="12">
        <f t="shared" si="1"/>
        <v>100</v>
      </c>
      <c r="J32" s="21">
        <v>160.6</v>
      </c>
      <c r="K32" s="21">
        <v>87</v>
      </c>
      <c r="L32" s="22"/>
      <c r="M32" s="25"/>
    </row>
    <row r="33" spans="1:13" ht="20.25" hidden="1">
      <c r="A33" s="26" t="s">
        <v>33</v>
      </c>
      <c r="B33" s="20"/>
      <c r="C33" s="15"/>
      <c r="D33" s="5"/>
      <c r="E33" s="17"/>
      <c r="F33" s="17"/>
      <c r="G33" s="38"/>
      <c r="H33" s="27" t="e">
        <f t="shared" si="0"/>
        <v>#DIV/0!</v>
      </c>
      <c r="I33" s="12" t="e">
        <f t="shared" si="1"/>
        <v>#DIV/0!</v>
      </c>
      <c r="J33" s="21"/>
      <c r="K33" s="21"/>
      <c r="L33" s="22"/>
      <c r="M33" s="25"/>
    </row>
    <row r="34" spans="1:13" ht="20.25" hidden="1">
      <c r="A34" s="26" t="s">
        <v>34</v>
      </c>
      <c r="B34" s="20"/>
      <c r="C34" s="15"/>
      <c r="D34" s="5"/>
      <c r="E34" s="17"/>
      <c r="F34" s="17"/>
      <c r="G34" s="38"/>
      <c r="H34" s="27" t="e">
        <f t="shared" si="0"/>
        <v>#DIV/0!</v>
      </c>
      <c r="I34" s="12" t="e">
        <f t="shared" si="1"/>
        <v>#DIV/0!</v>
      </c>
      <c r="J34" s="21"/>
      <c r="K34" s="21"/>
      <c r="L34" s="22"/>
      <c r="M34" s="25"/>
    </row>
    <row r="35" spans="1:13" ht="20.25">
      <c r="A35" s="26" t="s">
        <v>35</v>
      </c>
      <c r="B35" s="20"/>
      <c r="C35" s="15"/>
      <c r="D35" s="5"/>
      <c r="E35" s="17">
        <v>1757.9</v>
      </c>
      <c r="F35" s="17">
        <v>1757.9</v>
      </c>
      <c r="G35" s="38">
        <v>1757.9</v>
      </c>
      <c r="H35" s="27">
        <f t="shared" si="0"/>
        <v>100</v>
      </c>
      <c r="I35" s="12">
        <f t="shared" si="1"/>
        <v>100</v>
      </c>
      <c r="J35" s="21">
        <v>1757.9</v>
      </c>
      <c r="K35" s="21">
        <v>1757.9</v>
      </c>
      <c r="L35" s="22"/>
      <c r="M35" s="25"/>
    </row>
    <row r="36" spans="1:13" ht="20.25" hidden="1">
      <c r="A36" s="26" t="s">
        <v>36</v>
      </c>
      <c r="B36" s="20"/>
      <c r="C36" s="15"/>
      <c r="D36" s="5"/>
      <c r="E36" s="17"/>
      <c r="F36" s="17"/>
      <c r="G36" s="38"/>
      <c r="H36" s="27" t="e">
        <f t="shared" si="0"/>
        <v>#DIV/0!</v>
      </c>
      <c r="I36" s="12" t="e">
        <f t="shared" si="1"/>
        <v>#DIV/0!</v>
      </c>
      <c r="J36" s="24"/>
      <c r="K36" s="24"/>
      <c r="L36" s="22"/>
      <c r="M36" s="25"/>
    </row>
    <row r="37" spans="1:13" ht="20.25" hidden="1">
      <c r="A37" s="26" t="s">
        <v>37</v>
      </c>
      <c r="B37" s="20"/>
      <c r="C37" s="15"/>
      <c r="D37" s="5"/>
      <c r="E37" s="17"/>
      <c r="F37" s="17"/>
      <c r="G37" s="38"/>
      <c r="H37" s="27" t="e">
        <f t="shared" si="0"/>
        <v>#DIV/0!</v>
      </c>
      <c r="I37" s="12" t="e">
        <f t="shared" si="1"/>
        <v>#DIV/0!</v>
      </c>
      <c r="J37" s="21"/>
      <c r="K37" s="21"/>
      <c r="L37" s="22"/>
      <c r="M37" s="25"/>
    </row>
    <row r="38" spans="1:13" ht="20.25" hidden="1">
      <c r="A38" s="18" t="s">
        <v>38</v>
      </c>
      <c r="B38" s="20"/>
      <c r="C38" s="15"/>
      <c r="D38" s="5"/>
      <c r="E38" s="17"/>
      <c r="F38" s="17"/>
      <c r="G38" s="38"/>
      <c r="H38" s="27" t="e">
        <f t="shared" si="0"/>
        <v>#DIV/0!</v>
      </c>
      <c r="I38" s="12" t="e">
        <f t="shared" si="1"/>
        <v>#DIV/0!</v>
      </c>
      <c r="J38" s="21"/>
      <c r="K38" s="21"/>
      <c r="L38" s="22"/>
      <c r="M38" s="25"/>
    </row>
    <row r="39" spans="1:13" ht="40.5" hidden="1">
      <c r="A39" s="26" t="s">
        <v>39</v>
      </c>
      <c r="B39" s="20"/>
      <c r="C39" s="15"/>
      <c r="D39" s="5"/>
      <c r="E39" s="17"/>
      <c r="F39" s="17"/>
      <c r="G39" s="38"/>
      <c r="H39" s="27" t="e">
        <f t="shared" si="0"/>
        <v>#DIV/0!</v>
      </c>
      <c r="I39" s="12" t="e">
        <f t="shared" si="1"/>
        <v>#DIV/0!</v>
      </c>
      <c r="J39" s="21"/>
      <c r="K39" s="21"/>
      <c r="L39" s="22"/>
      <c r="M39" s="25"/>
    </row>
    <row r="40" spans="1:13" ht="20.25" hidden="1">
      <c r="A40" s="26" t="s">
        <v>40</v>
      </c>
      <c r="B40" s="20"/>
      <c r="C40" s="15"/>
      <c r="D40" s="5"/>
      <c r="E40" s="17"/>
      <c r="F40" s="17"/>
      <c r="G40" s="38"/>
      <c r="H40" s="27" t="e">
        <f t="shared" si="0"/>
        <v>#DIV/0!</v>
      </c>
      <c r="I40" s="12" t="e">
        <f t="shared" si="1"/>
        <v>#DIV/0!</v>
      </c>
      <c r="J40" s="21"/>
      <c r="K40" s="21"/>
      <c r="L40" s="22"/>
      <c r="M40" s="25"/>
    </row>
    <row r="41" spans="1:13" ht="20.25" hidden="1">
      <c r="A41" s="26" t="s">
        <v>64</v>
      </c>
      <c r="B41" s="20"/>
      <c r="C41" s="15"/>
      <c r="D41" s="5"/>
      <c r="E41" s="17"/>
      <c r="F41" s="17"/>
      <c r="G41" s="38"/>
      <c r="H41" s="27" t="e">
        <f t="shared" si="0"/>
        <v>#DIV/0!</v>
      </c>
      <c r="I41" s="12" t="e">
        <f t="shared" si="1"/>
        <v>#DIV/0!</v>
      </c>
      <c r="J41" s="21"/>
      <c r="K41" s="21"/>
      <c r="L41" s="22"/>
      <c r="M41" s="25"/>
    </row>
    <row r="42" spans="1:13" ht="20.25" hidden="1">
      <c r="A42" s="26" t="s">
        <v>58</v>
      </c>
      <c r="B42" s="20"/>
      <c r="C42" s="15"/>
      <c r="D42" s="5"/>
      <c r="E42" s="17"/>
      <c r="F42" s="17"/>
      <c r="G42" s="38"/>
      <c r="H42" s="27" t="e">
        <f t="shared" si="0"/>
        <v>#DIV/0!</v>
      </c>
      <c r="I42" s="12" t="e">
        <f t="shared" si="1"/>
        <v>#DIV/0!</v>
      </c>
      <c r="J42" s="21"/>
      <c r="K42" s="21"/>
      <c r="L42" s="22"/>
      <c r="M42" s="25"/>
    </row>
    <row r="43" spans="1:13" ht="20.25" hidden="1">
      <c r="A43" s="26" t="s">
        <v>31</v>
      </c>
      <c r="B43" s="20"/>
      <c r="C43" s="15"/>
      <c r="D43" s="5"/>
      <c r="E43" s="17"/>
      <c r="F43" s="17"/>
      <c r="G43" s="38"/>
      <c r="H43" s="27" t="e">
        <f t="shared" si="0"/>
        <v>#DIV/0!</v>
      </c>
      <c r="I43" s="12" t="e">
        <f t="shared" si="1"/>
        <v>#DIV/0!</v>
      </c>
      <c r="J43" s="21"/>
      <c r="K43" s="21"/>
      <c r="L43" s="22"/>
      <c r="M43" s="25"/>
    </row>
    <row r="44" spans="1:13" ht="20.25" hidden="1">
      <c r="A44" s="26" t="s">
        <v>61</v>
      </c>
      <c r="B44" s="20"/>
      <c r="C44" s="15"/>
      <c r="D44" s="5"/>
      <c r="E44" s="17"/>
      <c r="F44" s="17"/>
      <c r="G44" s="38"/>
      <c r="H44" s="27" t="e">
        <f t="shared" si="0"/>
        <v>#DIV/0!</v>
      </c>
      <c r="I44" s="12" t="e">
        <f t="shared" si="1"/>
        <v>#DIV/0!</v>
      </c>
      <c r="J44" s="24"/>
      <c r="K44" s="24"/>
      <c r="L44" s="22"/>
      <c r="M44" s="25"/>
    </row>
    <row r="45" spans="1:13" ht="20.25" hidden="1">
      <c r="A45" s="26" t="s">
        <v>63</v>
      </c>
      <c r="B45" s="20"/>
      <c r="C45" s="15"/>
      <c r="D45" s="5"/>
      <c r="E45" s="17"/>
      <c r="F45" s="17"/>
      <c r="G45" s="38"/>
      <c r="H45" s="27" t="e">
        <f t="shared" si="0"/>
        <v>#DIV/0!</v>
      </c>
      <c r="I45" s="12" t="e">
        <f t="shared" si="1"/>
        <v>#DIV/0!</v>
      </c>
      <c r="J45" s="24"/>
      <c r="K45" s="24"/>
      <c r="L45" s="22"/>
      <c r="M45" s="25"/>
    </row>
    <row r="46" spans="1:13" ht="20.25">
      <c r="A46" s="26" t="s">
        <v>41</v>
      </c>
      <c r="B46" s="20"/>
      <c r="C46" s="15"/>
      <c r="D46" s="5"/>
      <c r="E46" s="17">
        <v>4052.8</v>
      </c>
      <c r="F46" s="17">
        <v>4052.8</v>
      </c>
      <c r="G46" s="38">
        <v>4052.8</v>
      </c>
      <c r="H46" s="27">
        <f t="shared" si="0"/>
        <v>100</v>
      </c>
      <c r="I46" s="12">
        <f t="shared" si="1"/>
        <v>100</v>
      </c>
      <c r="J46" s="21"/>
      <c r="K46" s="21"/>
      <c r="L46" s="22"/>
      <c r="M46" s="25"/>
    </row>
    <row r="47" spans="1:13" ht="20.25" hidden="1">
      <c r="A47" s="26"/>
      <c r="B47" s="20"/>
      <c r="C47" s="15"/>
      <c r="D47" s="5"/>
      <c r="E47" s="17"/>
      <c r="F47" s="17"/>
      <c r="G47" s="38"/>
      <c r="H47" s="27" t="e">
        <f t="shared" si="0"/>
        <v>#DIV/0!</v>
      </c>
      <c r="I47" s="12" t="e">
        <f t="shared" si="1"/>
        <v>#DIV/0!</v>
      </c>
      <c r="J47" s="21"/>
      <c r="K47" s="21"/>
      <c r="L47" s="22"/>
      <c r="M47" s="25"/>
    </row>
    <row r="48" spans="1:13" ht="20.25" hidden="1">
      <c r="A48" s="26" t="s">
        <v>65</v>
      </c>
      <c r="B48" s="20"/>
      <c r="C48" s="15"/>
      <c r="D48" s="5"/>
      <c r="E48" s="17"/>
      <c r="F48" s="17"/>
      <c r="G48" s="38"/>
      <c r="H48" s="27" t="e">
        <f t="shared" si="0"/>
        <v>#DIV/0!</v>
      </c>
      <c r="I48" s="12" t="e">
        <f t="shared" si="1"/>
        <v>#DIV/0!</v>
      </c>
      <c r="J48" s="21"/>
      <c r="K48" s="21"/>
      <c r="L48" s="22"/>
      <c r="M48" s="25"/>
    </row>
    <row r="49" spans="1:13" ht="20.25" hidden="1">
      <c r="A49" s="26" t="s">
        <v>42</v>
      </c>
      <c r="B49" s="20"/>
      <c r="C49" s="15"/>
      <c r="D49" s="5"/>
      <c r="E49" s="17"/>
      <c r="F49" s="17"/>
      <c r="G49" s="38"/>
      <c r="H49" s="27" t="e">
        <f t="shared" si="0"/>
        <v>#DIV/0!</v>
      </c>
      <c r="I49" s="12" t="e">
        <f t="shared" si="1"/>
        <v>#DIV/0!</v>
      </c>
      <c r="J49" s="24"/>
      <c r="K49" s="24"/>
      <c r="L49" s="22"/>
      <c r="M49" s="25"/>
    </row>
    <row r="50" spans="1:13" ht="40.5" hidden="1">
      <c r="A50" s="26" t="s">
        <v>43</v>
      </c>
      <c r="B50" s="20"/>
      <c r="C50" s="15"/>
      <c r="D50" s="5"/>
      <c r="E50" s="17"/>
      <c r="F50" s="17"/>
      <c r="G50" s="38"/>
      <c r="H50" s="27" t="e">
        <f t="shared" si="0"/>
        <v>#DIV/0!</v>
      </c>
      <c r="I50" s="12" t="e">
        <f t="shared" si="1"/>
        <v>#DIV/0!</v>
      </c>
      <c r="J50" s="21"/>
      <c r="K50" s="21"/>
      <c r="L50" s="22"/>
      <c r="M50" s="25"/>
    </row>
    <row r="51" spans="1:13" ht="40.5" hidden="1">
      <c r="A51" s="26" t="s">
        <v>44</v>
      </c>
      <c r="B51" s="20"/>
      <c r="C51" s="15"/>
      <c r="D51" s="5"/>
      <c r="E51" s="17"/>
      <c r="F51" s="17"/>
      <c r="G51" s="38"/>
      <c r="H51" s="27" t="e">
        <f t="shared" si="0"/>
        <v>#DIV/0!</v>
      </c>
      <c r="I51" s="12" t="e">
        <f t="shared" si="1"/>
        <v>#DIV/0!</v>
      </c>
      <c r="J51" s="21"/>
      <c r="K51" s="21"/>
      <c r="L51" s="22"/>
      <c r="M51" s="25"/>
    </row>
    <row r="52" spans="1:13" ht="40.5" hidden="1">
      <c r="A52" s="26" t="s">
        <v>45</v>
      </c>
      <c r="B52" s="20"/>
      <c r="C52" s="15"/>
      <c r="D52" s="5"/>
      <c r="E52" s="17"/>
      <c r="F52" s="17"/>
      <c r="G52" s="38"/>
      <c r="H52" s="27" t="e">
        <f t="shared" si="0"/>
        <v>#DIV/0!</v>
      </c>
      <c r="I52" s="12" t="e">
        <f t="shared" si="1"/>
        <v>#DIV/0!</v>
      </c>
      <c r="J52" s="21"/>
      <c r="K52" s="21"/>
      <c r="L52" s="22"/>
      <c r="M52" s="25"/>
    </row>
    <row r="53" spans="1:13" ht="20.25" hidden="1">
      <c r="A53" s="26" t="s">
        <v>46</v>
      </c>
      <c r="B53" s="20"/>
      <c r="C53" s="15"/>
      <c r="D53" s="5"/>
      <c r="E53" s="17"/>
      <c r="F53" s="17"/>
      <c r="G53" s="38"/>
      <c r="H53" s="27" t="e">
        <f t="shared" si="0"/>
        <v>#DIV/0!</v>
      </c>
      <c r="I53" s="12" t="e">
        <f t="shared" si="1"/>
        <v>#DIV/0!</v>
      </c>
      <c r="J53" s="21"/>
      <c r="K53" s="21"/>
      <c r="L53" s="22"/>
      <c r="M53" s="25"/>
    </row>
    <row r="54" spans="1:13" ht="20.25" hidden="1">
      <c r="A54" s="26" t="s">
        <v>47</v>
      </c>
      <c r="B54" s="20"/>
      <c r="C54" s="15"/>
      <c r="D54" s="5"/>
      <c r="E54" s="17"/>
      <c r="F54" s="17"/>
      <c r="G54" s="38"/>
      <c r="H54" s="27" t="e">
        <f t="shared" si="0"/>
        <v>#DIV/0!</v>
      </c>
      <c r="I54" s="12" t="e">
        <f t="shared" si="1"/>
        <v>#DIV/0!</v>
      </c>
      <c r="J54" s="21"/>
      <c r="K54" s="21"/>
      <c r="L54" s="22"/>
      <c r="M54" s="25"/>
    </row>
    <row r="55" spans="1:13" ht="20.25" hidden="1">
      <c r="A55" s="26" t="s">
        <v>48</v>
      </c>
      <c r="B55" s="20"/>
      <c r="C55" s="15"/>
      <c r="D55" s="5"/>
      <c r="E55" s="17"/>
      <c r="F55" s="17"/>
      <c r="G55" s="38"/>
      <c r="H55" s="27" t="e">
        <f t="shared" si="0"/>
        <v>#DIV/0!</v>
      </c>
      <c r="I55" s="12" t="e">
        <f t="shared" si="1"/>
        <v>#DIV/0!</v>
      </c>
      <c r="J55" s="21"/>
      <c r="K55" s="21"/>
      <c r="L55" s="22"/>
      <c r="M55" s="25"/>
    </row>
    <row r="56" spans="1:13" ht="20.25" hidden="1">
      <c r="A56" s="26" t="s">
        <v>49</v>
      </c>
      <c r="B56" s="20"/>
      <c r="C56" s="15"/>
      <c r="D56" s="5"/>
      <c r="E56" s="17"/>
      <c r="F56" s="17"/>
      <c r="G56" s="38"/>
      <c r="H56" s="27" t="e">
        <f t="shared" si="0"/>
        <v>#DIV/0!</v>
      </c>
      <c r="I56" s="12" t="e">
        <f t="shared" si="1"/>
        <v>#DIV/0!</v>
      </c>
      <c r="J56" s="21"/>
      <c r="K56" s="21"/>
      <c r="L56" s="22"/>
      <c r="M56" s="25"/>
    </row>
    <row r="57" spans="1:13" ht="20.25" hidden="1">
      <c r="A57" s="26" t="s">
        <v>50</v>
      </c>
      <c r="B57" s="20"/>
      <c r="C57" s="15"/>
      <c r="D57" s="5"/>
      <c r="E57" s="17"/>
      <c r="F57" s="17"/>
      <c r="G57" s="38"/>
      <c r="H57" s="27" t="e">
        <f t="shared" si="0"/>
        <v>#DIV/0!</v>
      </c>
      <c r="I57" s="12" t="e">
        <f t="shared" si="1"/>
        <v>#DIV/0!</v>
      </c>
      <c r="J57" s="21"/>
      <c r="K57" s="21"/>
      <c r="L57" s="22"/>
      <c r="M57" s="25"/>
    </row>
    <row r="58" spans="1:13" ht="20.25" hidden="1">
      <c r="A58" s="26" t="s">
        <v>59</v>
      </c>
      <c r="B58" s="20"/>
      <c r="C58" s="15"/>
      <c r="D58" s="5"/>
      <c r="E58" s="17"/>
      <c r="F58" s="17"/>
      <c r="G58" s="38"/>
      <c r="H58" s="27" t="e">
        <f t="shared" si="0"/>
        <v>#DIV/0!</v>
      </c>
      <c r="I58" s="12" t="e">
        <f t="shared" si="1"/>
        <v>#DIV/0!</v>
      </c>
      <c r="J58" s="21"/>
      <c r="K58" s="21"/>
      <c r="L58" s="22"/>
      <c r="M58" s="25"/>
    </row>
    <row r="59" spans="1:13" ht="20.25" hidden="1">
      <c r="A59" s="26" t="s">
        <v>57</v>
      </c>
      <c r="B59" s="20"/>
      <c r="C59" s="15"/>
      <c r="D59" s="5"/>
      <c r="E59" s="17"/>
      <c r="F59" s="17"/>
      <c r="G59" s="38"/>
      <c r="H59" s="27" t="e">
        <f t="shared" si="0"/>
        <v>#DIV/0!</v>
      </c>
      <c r="I59" s="12" t="e">
        <f t="shared" si="1"/>
        <v>#DIV/0!</v>
      </c>
      <c r="J59" s="21"/>
      <c r="K59" s="21"/>
      <c r="L59" s="22"/>
      <c r="M59" s="25"/>
    </row>
    <row r="60" spans="1:13" ht="20.25" hidden="1">
      <c r="A60" s="26" t="s">
        <v>70</v>
      </c>
      <c r="B60" s="20"/>
      <c r="C60" s="15"/>
      <c r="D60" s="5"/>
      <c r="E60" s="17"/>
      <c r="F60" s="17"/>
      <c r="G60" s="38"/>
      <c r="H60" s="27" t="e">
        <f t="shared" si="0"/>
        <v>#DIV/0!</v>
      </c>
      <c r="I60" s="12" t="e">
        <f t="shared" si="1"/>
        <v>#DIV/0!</v>
      </c>
      <c r="J60" s="21"/>
      <c r="K60" s="21"/>
      <c r="L60" s="22"/>
      <c r="M60" s="25"/>
    </row>
    <row r="61" spans="1:13" ht="23.25" customHeight="1" hidden="1">
      <c r="A61" s="26" t="s">
        <v>71</v>
      </c>
      <c r="B61" s="20"/>
      <c r="C61" s="15"/>
      <c r="D61" s="5"/>
      <c r="E61" s="17"/>
      <c r="F61" s="17"/>
      <c r="G61" s="38"/>
      <c r="H61" s="27" t="e">
        <f t="shared" si="0"/>
        <v>#DIV/0!</v>
      </c>
      <c r="I61" s="12" t="e">
        <f t="shared" si="1"/>
        <v>#DIV/0!</v>
      </c>
      <c r="J61" s="21"/>
      <c r="K61" s="21"/>
      <c r="L61" s="22"/>
      <c r="M61" s="25"/>
    </row>
    <row r="62" spans="1:13" ht="20.25" hidden="1">
      <c r="A62" s="26" t="s">
        <v>40</v>
      </c>
      <c r="B62" s="20"/>
      <c r="C62" s="15"/>
      <c r="D62" s="5"/>
      <c r="E62" s="17"/>
      <c r="F62" s="17"/>
      <c r="G62" s="38"/>
      <c r="H62" s="27" t="e">
        <f t="shared" si="0"/>
        <v>#DIV/0!</v>
      </c>
      <c r="I62" s="12" t="e">
        <f t="shared" si="1"/>
        <v>#DIV/0!</v>
      </c>
      <c r="J62" s="21"/>
      <c r="K62" s="21"/>
      <c r="L62" s="22"/>
      <c r="M62" s="25"/>
    </row>
    <row r="63" spans="1:13" ht="40.5" hidden="1">
      <c r="A63" s="26" t="s">
        <v>44</v>
      </c>
      <c r="B63" s="20"/>
      <c r="C63" s="15"/>
      <c r="D63" s="5"/>
      <c r="E63" s="17"/>
      <c r="F63" s="17"/>
      <c r="G63" s="38"/>
      <c r="H63" s="27" t="e">
        <f t="shared" si="0"/>
        <v>#DIV/0!</v>
      </c>
      <c r="I63" s="12" t="e">
        <f t="shared" si="1"/>
        <v>#DIV/0!</v>
      </c>
      <c r="J63" s="21"/>
      <c r="K63" s="21"/>
      <c r="L63" s="22"/>
      <c r="M63" s="25"/>
    </row>
    <row r="64" spans="1:13" ht="40.5">
      <c r="A64" s="26" t="s">
        <v>82</v>
      </c>
      <c r="B64" s="20"/>
      <c r="C64" s="15"/>
      <c r="D64" s="5"/>
      <c r="E64" s="17">
        <v>4710.4</v>
      </c>
      <c r="F64" s="17">
        <v>4710.4</v>
      </c>
      <c r="G64" s="38">
        <v>4710.4</v>
      </c>
      <c r="H64" s="27">
        <f t="shared" si="0"/>
        <v>100</v>
      </c>
      <c r="I64" s="12">
        <f t="shared" si="1"/>
        <v>100</v>
      </c>
      <c r="J64" s="21">
        <v>1500.1</v>
      </c>
      <c r="K64" s="21"/>
      <c r="L64" s="22"/>
      <c r="M64" s="25"/>
    </row>
    <row r="65" spans="1:13" ht="40.5" hidden="1">
      <c r="A65" s="26" t="s">
        <v>76</v>
      </c>
      <c r="B65" s="20"/>
      <c r="C65" s="15"/>
      <c r="D65" s="5"/>
      <c r="E65" s="17"/>
      <c r="F65" s="17"/>
      <c r="G65" s="38"/>
      <c r="H65" s="27" t="e">
        <f t="shared" si="0"/>
        <v>#DIV/0!</v>
      </c>
      <c r="I65" s="12" t="e">
        <f t="shared" si="1"/>
        <v>#DIV/0!</v>
      </c>
      <c r="J65" s="21"/>
      <c r="K65" s="21"/>
      <c r="L65" s="22"/>
      <c r="M65" s="25"/>
    </row>
    <row r="66" spans="1:13" ht="20.25" hidden="1">
      <c r="A66" s="26" t="s">
        <v>80</v>
      </c>
      <c r="B66" s="20"/>
      <c r="C66" s="15"/>
      <c r="D66" s="5"/>
      <c r="E66" s="17"/>
      <c r="F66" s="17"/>
      <c r="G66" s="38"/>
      <c r="H66" s="27" t="e">
        <f t="shared" si="0"/>
        <v>#DIV/0!</v>
      </c>
      <c r="I66" s="12" t="e">
        <f t="shared" si="1"/>
        <v>#DIV/0!</v>
      </c>
      <c r="J66" s="21"/>
      <c r="K66" s="21"/>
      <c r="L66" s="22"/>
      <c r="M66" s="25"/>
    </row>
    <row r="67" spans="1:13" ht="20.25" hidden="1">
      <c r="A67" s="26" t="s">
        <v>81</v>
      </c>
      <c r="B67" s="20"/>
      <c r="C67" s="15"/>
      <c r="D67" s="5"/>
      <c r="E67" s="17"/>
      <c r="F67" s="17"/>
      <c r="G67" s="38"/>
      <c r="H67" s="27" t="e">
        <f>G67/E67*100</f>
        <v>#DIV/0!</v>
      </c>
      <c r="I67" s="12" t="e">
        <f>G67/F67*100</f>
        <v>#DIV/0!</v>
      </c>
      <c r="J67" s="21"/>
      <c r="K67" s="21"/>
      <c r="L67" s="22"/>
      <c r="M67" s="25"/>
    </row>
    <row r="68" spans="1:13" ht="20.25" hidden="1">
      <c r="A68" s="26" t="s">
        <v>75</v>
      </c>
      <c r="B68" s="20"/>
      <c r="C68" s="15"/>
      <c r="D68" s="5"/>
      <c r="E68" s="17"/>
      <c r="F68" s="17"/>
      <c r="G68" s="38"/>
      <c r="H68" s="27" t="e">
        <f>G68/E68*100</f>
        <v>#DIV/0!</v>
      </c>
      <c r="I68" s="12" t="e">
        <f>G68/F68*100</f>
        <v>#DIV/0!</v>
      </c>
      <c r="J68" s="21"/>
      <c r="K68" s="21"/>
      <c r="L68" s="22"/>
      <c r="M68" s="25"/>
    </row>
    <row r="69" spans="1:13" ht="20.25" hidden="1">
      <c r="A69" s="26" t="s">
        <v>78</v>
      </c>
      <c r="B69" s="20"/>
      <c r="C69" s="15"/>
      <c r="D69" s="5"/>
      <c r="E69" s="17"/>
      <c r="F69" s="17"/>
      <c r="G69" s="38"/>
      <c r="H69" s="27" t="e">
        <f>G69/E69*100</f>
        <v>#DIV/0!</v>
      </c>
      <c r="I69" s="12" t="e">
        <f>G69/F69*100</f>
        <v>#DIV/0!</v>
      </c>
      <c r="J69" s="21"/>
      <c r="K69" s="21"/>
      <c r="L69" s="22"/>
      <c r="M69" s="25"/>
    </row>
    <row r="70" spans="1:13" ht="20.25" hidden="1">
      <c r="A70" s="26" t="s">
        <v>66</v>
      </c>
      <c r="B70" s="20"/>
      <c r="C70" s="15"/>
      <c r="D70" s="5"/>
      <c r="E70" s="17"/>
      <c r="F70" s="17"/>
      <c r="G70" s="38"/>
      <c r="H70" s="27" t="e">
        <f>G70/E70*100</f>
        <v>#DIV/0!</v>
      </c>
      <c r="I70" s="12" t="e">
        <f>G70/F70*100</f>
        <v>#DIV/0!</v>
      </c>
      <c r="J70" s="21"/>
      <c r="K70" s="21"/>
      <c r="L70" s="22"/>
      <c r="M70" s="25"/>
    </row>
    <row r="71" spans="1:13" ht="20.25">
      <c r="A71" s="26" t="s">
        <v>100</v>
      </c>
      <c r="B71" s="20"/>
      <c r="C71" s="15"/>
      <c r="D71" s="5"/>
      <c r="E71" s="17">
        <v>169.69</v>
      </c>
      <c r="F71" s="17">
        <v>169.69</v>
      </c>
      <c r="G71" s="38">
        <v>169.69</v>
      </c>
      <c r="H71" s="27">
        <f>G71/E71*100</f>
        <v>100</v>
      </c>
      <c r="I71" s="12">
        <f>G71/F71*100</f>
        <v>100</v>
      </c>
      <c r="J71" s="21">
        <v>94.27</v>
      </c>
      <c r="K71" s="21"/>
      <c r="L71" s="22"/>
      <c r="M71" s="25"/>
    </row>
    <row r="72" spans="1:13" ht="20.25">
      <c r="A72" s="26" t="s">
        <v>62</v>
      </c>
      <c r="B72" s="20"/>
      <c r="C72" s="15"/>
      <c r="D72" s="5"/>
      <c r="E72" s="17">
        <v>62</v>
      </c>
      <c r="F72" s="17">
        <v>62</v>
      </c>
      <c r="G72" s="38">
        <v>62</v>
      </c>
      <c r="H72" s="27">
        <f t="shared" si="0"/>
        <v>100</v>
      </c>
      <c r="I72" s="12">
        <f t="shared" si="1"/>
        <v>100</v>
      </c>
      <c r="J72" s="21"/>
      <c r="K72" s="21"/>
      <c r="L72" s="22"/>
      <c r="M72" s="25"/>
    </row>
    <row r="73" spans="1:13" ht="20.25" hidden="1">
      <c r="A73" s="26" t="s">
        <v>74</v>
      </c>
      <c r="B73" s="20"/>
      <c r="C73" s="15"/>
      <c r="D73" s="5"/>
      <c r="E73" s="17"/>
      <c r="F73" s="17"/>
      <c r="G73" s="38"/>
      <c r="H73" s="27" t="e">
        <f t="shared" si="0"/>
        <v>#DIV/0!</v>
      </c>
      <c r="I73" s="12" t="e">
        <f t="shared" si="1"/>
        <v>#DIV/0!</v>
      </c>
      <c r="J73" s="21"/>
      <c r="K73" s="21"/>
      <c r="L73" s="22"/>
      <c r="M73" s="25"/>
    </row>
    <row r="74" spans="1:13" ht="20.25">
      <c r="A74" s="6" t="s">
        <v>51</v>
      </c>
      <c r="B74" s="5">
        <f>B8+B6</f>
        <v>749793.87</v>
      </c>
      <c r="C74" s="5">
        <f>C8+C6</f>
        <v>264215.5</v>
      </c>
      <c r="D74" s="5">
        <f>C74/B74*100</f>
        <v>35.23841826020797</v>
      </c>
      <c r="E74" s="5">
        <f>E6+E8</f>
        <v>815879.9400000002</v>
      </c>
      <c r="F74" s="5">
        <f>F6+F8</f>
        <v>431370.42000000004</v>
      </c>
      <c r="G74" s="43">
        <f>G6+G8</f>
        <v>272819.08999999997</v>
      </c>
      <c r="H74" s="34">
        <f>G74/E74*100</f>
        <v>33.43863191439661</v>
      </c>
      <c r="I74" s="34">
        <f>G74/F74*100</f>
        <v>63.24473755061831</v>
      </c>
      <c r="J74" s="5">
        <f>J8+J6</f>
        <v>80865.23000000001</v>
      </c>
      <c r="K74" s="5">
        <f>K8+K6</f>
        <v>12071.7</v>
      </c>
      <c r="L74" s="5"/>
      <c r="M74" s="5"/>
    </row>
    <row r="75" spans="1:13" ht="20.25">
      <c r="A75" s="64"/>
      <c r="B75" s="8"/>
      <c r="C75" s="8"/>
      <c r="D75" s="8"/>
      <c r="E75" s="8"/>
      <c r="F75" s="8"/>
      <c r="G75" s="62"/>
      <c r="H75" s="63"/>
      <c r="I75" s="63"/>
      <c r="J75" s="8"/>
      <c r="K75" s="8"/>
      <c r="L75" s="8"/>
      <c r="M75" s="8"/>
    </row>
    <row r="76" spans="1:13" ht="20.25">
      <c r="A76" s="64"/>
      <c r="B76" s="8"/>
      <c r="C76" s="8"/>
      <c r="D76" s="8"/>
      <c r="E76" s="8"/>
      <c r="F76" s="8"/>
      <c r="G76" s="62"/>
      <c r="H76" s="63"/>
      <c r="I76" s="63"/>
      <c r="J76" s="8"/>
      <c r="K76" s="8"/>
      <c r="L76" s="8"/>
      <c r="M76" s="8"/>
    </row>
    <row r="77" spans="1:13" ht="20.25">
      <c r="A77" s="64"/>
      <c r="B77" s="8"/>
      <c r="C77" s="8"/>
      <c r="D77" s="8"/>
      <c r="E77" s="8"/>
      <c r="F77" s="8"/>
      <c r="G77" s="62"/>
      <c r="H77" s="63"/>
      <c r="I77" s="63"/>
      <c r="J77" s="8"/>
      <c r="K77" s="8"/>
      <c r="L77" s="8"/>
      <c r="M77" s="8"/>
    </row>
    <row r="78" spans="1:13" ht="20.25">
      <c r="A78" s="64"/>
      <c r="B78" s="8"/>
      <c r="C78" s="8"/>
      <c r="D78" s="8"/>
      <c r="E78" s="8"/>
      <c r="F78" s="8"/>
      <c r="G78" s="62"/>
      <c r="H78" s="63"/>
      <c r="I78" s="63"/>
      <c r="J78" s="8"/>
      <c r="K78" s="8"/>
      <c r="L78" s="8"/>
      <c r="M78" s="8"/>
    </row>
    <row r="79" spans="1:13" ht="20.25">
      <c r="A79" s="145" t="s">
        <v>52</v>
      </c>
      <c r="B79" s="145"/>
      <c r="C79" s="145"/>
      <c r="D79" s="3" t="s">
        <v>1</v>
      </c>
      <c r="E79" s="3" t="s">
        <v>53</v>
      </c>
      <c r="F79" s="3"/>
      <c r="G79" s="41"/>
      <c r="H79" s="2"/>
      <c r="I79" s="2"/>
      <c r="J79" s="3" t="s">
        <v>54</v>
      </c>
      <c r="K79" s="7"/>
      <c r="L79" s="8"/>
      <c r="M79" s="8"/>
    </row>
    <row r="80" spans="5:13" ht="20.25">
      <c r="E80" s="1"/>
      <c r="G80" s="1"/>
      <c r="K80" s="2"/>
      <c r="L80" s="8"/>
      <c r="M80" s="7"/>
    </row>
    <row r="106" ht="15">
      <c r="L106" s="1" t="s">
        <v>79</v>
      </c>
    </row>
  </sheetData>
  <sheetProtection/>
  <mergeCells count="15">
    <mergeCell ref="L3:M4"/>
    <mergeCell ref="B4:B5"/>
    <mergeCell ref="C4:C5"/>
    <mergeCell ref="D4:D5"/>
    <mergeCell ref="E4:E5"/>
    <mergeCell ref="F4:F5"/>
    <mergeCell ref="G4:G5"/>
    <mergeCell ref="J4:J5"/>
    <mergeCell ref="K4:K5"/>
    <mergeCell ref="A79:C79"/>
    <mergeCell ref="A1:M1"/>
    <mergeCell ref="A2:M2"/>
    <mergeCell ref="A3:A5"/>
    <mergeCell ref="B3:D3"/>
    <mergeCell ref="E3:K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4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39.57421875" style="1" customWidth="1"/>
    <col min="2" max="2" width="15.00390625" style="1" customWidth="1"/>
    <col min="3" max="3" width="16.8515625" style="1" customWidth="1"/>
    <col min="4" max="4" width="13.140625" style="1" customWidth="1"/>
    <col min="5" max="5" width="16.421875" style="35" customWidth="1"/>
    <col min="6" max="6" width="15.8515625" style="1" customWidth="1"/>
    <col min="7" max="7" width="16.421875" style="44" customWidth="1"/>
    <col min="8" max="8" width="16.57421875" style="1" customWidth="1"/>
    <col min="9" max="9" width="12.8515625" style="1" hidden="1" customWidth="1"/>
    <col min="10" max="10" width="16.8515625" style="1" customWidth="1"/>
    <col min="11" max="11" width="14.7109375" style="1" customWidth="1"/>
    <col min="12" max="12" width="15.57421875" style="1" customWidth="1"/>
    <col min="13" max="13" width="15.421875" style="1" customWidth="1"/>
    <col min="14" max="16384" width="9.140625" style="1" customWidth="1"/>
  </cols>
  <sheetData>
    <row r="1" spans="1:13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25">
      <c r="A2" s="127" t="s">
        <v>109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0.25" customHeight="1">
      <c r="A3" s="128" t="s">
        <v>2</v>
      </c>
      <c r="B3" s="131" t="s">
        <v>69</v>
      </c>
      <c r="C3" s="132"/>
      <c r="D3" s="133"/>
      <c r="E3" s="131" t="s">
        <v>84</v>
      </c>
      <c r="F3" s="132"/>
      <c r="G3" s="132"/>
      <c r="H3" s="132"/>
      <c r="I3" s="132"/>
      <c r="J3" s="132"/>
      <c r="K3" s="133"/>
      <c r="L3" s="134" t="s">
        <v>86</v>
      </c>
      <c r="M3" s="135"/>
    </row>
    <row r="4" spans="1:13" ht="28.5" customHeight="1">
      <c r="A4" s="129"/>
      <c r="B4" s="138" t="s">
        <v>3</v>
      </c>
      <c r="C4" s="128" t="s">
        <v>4</v>
      </c>
      <c r="D4" s="128" t="s">
        <v>5</v>
      </c>
      <c r="E4" s="138" t="s">
        <v>6</v>
      </c>
      <c r="F4" s="140" t="s">
        <v>104</v>
      </c>
      <c r="G4" s="142" t="s">
        <v>4</v>
      </c>
      <c r="H4" s="55" t="s">
        <v>5</v>
      </c>
      <c r="I4" s="32"/>
      <c r="J4" s="138" t="s">
        <v>111</v>
      </c>
      <c r="K4" s="138" t="s">
        <v>110</v>
      </c>
      <c r="L4" s="136"/>
      <c r="M4" s="137"/>
    </row>
    <row r="5" spans="1:13" ht="43.5" customHeight="1">
      <c r="A5" s="130"/>
      <c r="B5" s="139"/>
      <c r="C5" s="130"/>
      <c r="D5" s="130"/>
      <c r="E5" s="139"/>
      <c r="F5" s="141"/>
      <c r="G5" s="143"/>
      <c r="H5" s="56" t="s">
        <v>7</v>
      </c>
      <c r="I5" s="54" t="s">
        <v>73</v>
      </c>
      <c r="J5" s="139"/>
      <c r="K5" s="139"/>
      <c r="L5" s="31" t="s">
        <v>8</v>
      </c>
      <c r="M5" s="31" t="s">
        <v>9</v>
      </c>
    </row>
    <row r="6" spans="1:13" ht="20.25">
      <c r="A6" s="57" t="s">
        <v>10</v>
      </c>
      <c r="B6" s="9">
        <v>280793</v>
      </c>
      <c r="C6" s="9">
        <v>99462.3</v>
      </c>
      <c r="D6" s="28">
        <f>C6/B6*100</f>
        <v>35.421930033868364</v>
      </c>
      <c r="E6" s="9">
        <v>303681.7</v>
      </c>
      <c r="F6" s="53">
        <v>146317.4</v>
      </c>
      <c r="G6" s="42">
        <v>109377.2</v>
      </c>
      <c r="H6" s="10">
        <f>G6/E6*100</f>
        <v>36.01705338187978</v>
      </c>
      <c r="I6" s="12">
        <f>G6/F6*100</f>
        <v>74.75337861389008</v>
      </c>
      <c r="J6" s="9">
        <v>1557.9</v>
      </c>
      <c r="K6" s="9">
        <v>1557.9</v>
      </c>
      <c r="L6" s="13">
        <f>G6-C6</f>
        <v>9914.899999999994</v>
      </c>
      <c r="M6" s="13"/>
    </row>
    <row r="7" spans="1:13" ht="20.25">
      <c r="A7" s="58" t="s">
        <v>97</v>
      </c>
      <c r="B7" s="9">
        <v>280793</v>
      </c>
      <c r="C7" s="9">
        <v>90432.5</v>
      </c>
      <c r="D7" s="28">
        <f>C7/B7*100</f>
        <v>32.20610912665202</v>
      </c>
      <c r="E7" s="9">
        <v>293690</v>
      </c>
      <c r="F7" s="53">
        <v>136325.7</v>
      </c>
      <c r="G7" s="42">
        <v>98889</v>
      </c>
      <c r="H7" s="10">
        <f>G7/E7*100</f>
        <v>33.67121795090061</v>
      </c>
      <c r="I7" s="12">
        <f>G7/F7*100</f>
        <v>72.5387802886763</v>
      </c>
      <c r="J7" s="9">
        <v>1557.5</v>
      </c>
      <c r="K7" s="9">
        <v>1557.5</v>
      </c>
      <c r="L7" s="13">
        <f>G7-C7</f>
        <v>8456.5</v>
      </c>
      <c r="M7" s="13"/>
    </row>
    <row r="8" spans="1:13" ht="20.25">
      <c r="A8" s="58" t="s">
        <v>11</v>
      </c>
      <c r="B8" s="23">
        <v>469000.87</v>
      </c>
      <c r="C8" s="23">
        <v>191661.3</v>
      </c>
      <c r="D8" s="29">
        <f>C8/B8*100</f>
        <v>40.86587302066199</v>
      </c>
      <c r="E8" s="23">
        <f>E9+E10+E11+E12+E13+E14+E15+E16+E17+E18+E19+E20+E21+E22+E23+E24+E25+E26+E27+E28+E29+E32+E33+E34+E35+E36+E37+E38+E39+E40+E41+E42+E43+E44+E45+E46+E49+E50+E51+E52+E53+E54+E55+E56+E57+E58+E60+E66+E59+E30+E72+E61+E62+E63+E48+E47+E64+E67+E68+E65+E73+E70+E31+E71</f>
        <v>518980.84000000014</v>
      </c>
      <c r="F8" s="23">
        <f>F9+F10+F11+F12+F13+F14+F15+F16+F17+F18+F19+F20+F21+F22+F23+F24+F25+F26+F27+F28+F29+F32+F33+F34+F35+F36+F37+F38+F39+F40+F41+F42+F43+F44+F45+F46+F49+F50+F51+F52+F53+F54+F55+F56+F57+F58+F60+F66+F59+F30+F72+F61+F62+F63+F48+F47+F64+F67+F68+F65+F73+F70+F31+F71</f>
        <v>289734.12</v>
      </c>
      <c r="G8" s="23">
        <f>G9+G10+G11+G12+G13+G14+G15+G16+G17+G18+G19+G20+G21+G22+G23+G24+G25+G26+G27+G28+G29+G32+G33+G34+G35+G36+G37+G38+G39+G40+G41+G42+G43+G44+G45+G46+G49+G50+G51+G52+G53+G54+G55+G56+G57+G58+G60+G66+G59+L35+G30+G72+G61+G62+G63+G48+G47+G64+G67+G68+G65+G70+G73+G71</f>
        <v>171709.98999999996</v>
      </c>
      <c r="H8" s="10">
        <f aca="true" t="shared" si="0" ref="H8:H73">G8/E8*100</f>
        <v>33.085997933950686</v>
      </c>
      <c r="I8" s="12">
        <f>G8/F8*100</f>
        <v>59.26467686995234</v>
      </c>
      <c r="J8" s="23">
        <f>J9+J10+J11+J12+J13+J14+J15+J16+J17+J18+J19+J20+J21+J22+J23+J24+J25+J26+J27+J28+J29+J32+J33+J34+J35+J36+J37+J38+J39+J40+J41+J42+J43+J44+J45+J46+J49+J50+J51+J52+J53+J54+J55+J56+J57+J58+J60+J66+J62+J30+J72+J63+J48+J67+J68+J47+J64+J73+J65+J71</f>
        <v>4681.1</v>
      </c>
      <c r="K8" s="23">
        <f>K9+K10+K11+K12+K13+K14+K15+K16+K17+K18+K19+K20+K21+K22+K23+K24+K25+K26+K27+K28+K29+K32+K33+K34+K35+K36+K37+K38+K39+K40+K41+K42+K43+K44+K45+K46+K49+K50+K51+K52+K53+K54+K55+K56+K57+K58+K60+K66+K62+K30+K72+K63+K48+K67+K68+K47+K64+K73+K65+K71</f>
        <v>4681.1</v>
      </c>
      <c r="L8" s="13"/>
      <c r="M8" s="11">
        <f>C8-G8</f>
        <v>19951.310000000027</v>
      </c>
    </row>
    <row r="9" spans="1:13" ht="20.25">
      <c r="A9" s="59" t="s">
        <v>12</v>
      </c>
      <c r="B9" s="20"/>
      <c r="C9" s="15"/>
      <c r="D9" s="5"/>
      <c r="E9" s="36">
        <v>27997.3</v>
      </c>
      <c r="F9" s="16">
        <v>13998</v>
      </c>
      <c r="G9" s="38">
        <v>9332</v>
      </c>
      <c r="H9" s="27">
        <f t="shared" si="0"/>
        <v>33.33178556503663</v>
      </c>
      <c r="I9" s="12">
        <f>G9/F9*100</f>
        <v>66.66666666666666</v>
      </c>
      <c r="J9" s="30"/>
      <c r="K9" s="30"/>
      <c r="L9" s="22"/>
      <c r="M9" s="25"/>
    </row>
    <row r="10" spans="1:13" ht="20.25">
      <c r="A10" s="60" t="s">
        <v>13</v>
      </c>
      <c r="B10" s="20"/>
      <c r="C10" s="15"/>
      <c r="D10" s="5"/>
      <c r="E10" s="37">
        <v>25297.7</v>
      </c>
      <c r="F10" s="17">
        <v>13914</v>
      </c>
      <c r="G10" s="38">
        <v>9696.9</v>
      </c>
      <c r="H10" s="27">
        <f t="shared" si="0"/>
        <v>38.331152634429216</v>
      </c>
      <c r="I10" s="12">
        <f>G10/F10*100</f>
        <v>69.69167744717551</v>
      </c>
      <c r="J10" s="30"/>
      <c r="K10" s="30"/>
      <c r="L10" s="22"/>
      <c r="M10" s="25"/>
    </row>
    <row r="11" spans="1:13" ht="42.75" customHeight="1">
      <c r="A11" s="60" t="s">
        <v>14</v>
      </c>
      <c r="B11" s="20"/>
      <c r="C11" s="15"/>
      <c r="D11" s="5"/>
      <c r="E11" s="17">
        <v>145999.42</v>
      </c>
      <c r="F11" s="17">
        <v>94900</v>
      </c>
      <c r="G11" s="38">
        <v>45803.2</v>
      </c>
      <c r="H11" s="27">
        <f t="shared" si="0"/>
        <v>31.37217942372647</v>
      </c>
      <c r="I11" s="12">
        <f aca="true" t="shared" si="1" ref="I11:I73">G11/F11*100</f>
        <v>48.264699683877765</v>
      </c>
      <c r="J11" s="30"/>
      <c r="K11" s="30"/>
      <c r="L11" s="22"/>
      <c r="M11" s="25"/>
    </row>
    <row r="12" spans="1:13" s="35" customFormat="1" ht="20.25">
      <c r="A12" s="60" t="s">
        <v>15</v>
      </c>
      <c r="B12" s="39"/>
      <c r="C12" s="15"/>
      <c r="D12" s="5"/>
      <c r="E12" s="17">
        <v>671.7</v>
      </c>
      <c r="F12" s="17">
        <v>403</v>
      </c>
      <c r="G12" s="38">
        <v>258.04</v>
      </c>
      <c r="H12" s="40">
        <f t="shared" si="0"/>
        <v>38.41595950573173</v>
      </c>
      <c r="I12" s="12">
        <f t="shared" si="1"/>
        <v>64.02977667493796</v>
      </c>
      <c r="J12" s="24"/>
      <c r="K12" s="24"/>
      <c r="L12" s="22"/>
      <c r="M12" s="25"/>
    </row>
    <row r="13" spans="1:13" s="35" customFormat="1" ht="40.5">
      <c r="A13" s="60" t="s">
        <v>16</v>
      </c>
      <c r="B13" s="39"/>
      <c r="C13" s="15"/>
      <c r="D13" s="5"/>
      <c r="E13" s="17">
        <v>209666.4</v>
      </c>
      <c r="F13" s="17">
        <v>104833</v>
      </c>
      <c r="G13" s="38">
        <v>62900.02</v>
      </c>
      <c r="H13" s="40">
        <f t="shared" si="0"/>
        <v>30.000047694814235</v>
      </c>
      <c r="I13" s="12">
        <f t="shared" si="1"/>
        <v>60.00020985758301</v>
      </c>
      <c r="J13" s="24"/>
      <c r="K13" s="24"/>
      <c r="L13" s="22"/>
      <c r="M13" s="25"/>
    </row>
    <row r="14" spans="1:13" ht="20.25">
      <c r="A14" s="60" t="s">
        <v>17</v>
      </c>
      <c r="B14" s="20"/>
      <c r="C14" s="15"/>
      <c r="D14" s="5"/>
      <c r="E14" s="17">
        <v>77843.2</v>
      </c>
      <c r="F14" s="17">
        <v>38922</v>
      </c>
      <c r="G14" s="38">
        <v>23353.12</v>
      </c>
      <c r="H14" s="27">
        <f t="shared" si="0"/>
        <v>30.000205541396035</v>
      </c>
      <c r="I14" s="12">
        <f t="shared" si="1"/>
        <v>59.9997944607163</v>
      </c>
      <c r="J14" s="30"/>
      <c r="K14" s="30"/>
      <c r="L14" s="22"/>
      <c r="M14" s="25"/>
    </row>
    <row r="15" spans="1:13" ht="20.25">
      <c r="A15" s="60" t="s">
        <v>18</v>
      </c>
      <c r="B15" s="20"/>
      <c r="C15" s="15"/>
      <c r="D15" s="5"/>
      <c r="E15" s="17">
        <v>837</v>
      </c>
      <c r="F15" s="17">
        <v>837</v>
      </c>
      <c r="G15" s="38">
        <v>231.46</v>
      </c>
      <c r="H15" s="27">
        <f t="shared" si="0"/>
        <v>27.653524492234173</v>
      </c>
      <c r="I15" s="12">
        <f t="shared" si="1"/>
        <v>27.653524492234173</v>
      </c>
      <c r="J15" s="30"/>
      <c r="K15" s="30"/>
      <c r="L15" s="22"/>
      <c r="M15" s="25"/>
    </row>
    <row r="16" spans="1:13" s="35" customFormat="1" ht="20.25">
      <c r="A16" s="60" t="s">
        <v>19</v>
      </c>
      <c r="B16" s="39"/>
      <c r="C16" s="15"/>
      <c r="D16" s="5"/>
      <c r="E16" s="17">
        <v>527.7</v>
      </c>
      <c r="F16" s="17">
        <v>237</v>
      </c>
      <c r="G16" s="38">
        <v>117.48</v>
      </c>
      <c r="H16" s="40">
        <f t="shared" si="0"/>
        <v>22.262649232518473</v>
      </c>
      <c r="I16" s="12">
        <f t="shared" si="1"/>
        <v>49.56962025316456</v>
      </c>
      <c r="J16" s="24"/>
      <c r="K16" s="24"/>
      <c r="L16" s="22"/>
      <c r="M16" s="25"/>
    </row>
    <row r="17" spans="1:13" ht="20.25">
      <c r="A17" s="60" t="s">
        <v>20</v>
      </c>
      <c r="B17" s="20"/>
      <c r="C17" s="15"/>
      <c r="D17" s="5"/>
      <c r="E17" s="17">
        <v>254</v>
      </c>
      <c r="F17" s="17">
        <v>114</v>
      </c>
      <c r="G17" s="38">
        <v>59.03</v>
      </c>
      <c r="H17" s="27">
        <f t="shared" si="0"/>
        <v>23.24015748031496</v>
      </c>
      <c r="I17" s="12">
        <f t="shared" si="1"/>
        <v>51.78070175438596</v>
      </c>
      <c r="J17" s="30"/>
      <c r="K17" s="30"/>
      <c r="L17" s="22"/>
      <c r="M17" s="25"/>
    </row>
    <row r="18" spans="1:13" s="52" customFormat="1" ht="20.25">
      <c r="A18" s="61" t="s">
        <v>21</v>
      </c>
      <c r="B18" s="46"/>
      <c r="C18" s="47"/>
      <c r="D18" s="43"/>
      <c r="E18" s="37">
        <v>265.9</v>
      </c>
      <c r="F18" s="37">
        <v>133</v>
      </c>
      <c r="G18" s="38">
        <v>66.52</v>
      </c>
      <c r="H18" s="48">
        <f t="shared" si="0"/>
        <v>25.016923655509594</v>
      </c>
      <c r="I18" s="49">
        <f t="shared" si="1"/>
        <v>50.01503759398496</v>
      </c>
      <c r="J18" s="50"/>
      <c r="K18" s="50"/>
      <c r="L18" s="51"/>
      <c r="M18" s="25"/>
    </row>
    <row r="19" spans="1:13" ht="23.25" customHeight="1">
      <c r="A19" s="60" t="s">
        <v>22</v>
      </c>
      <c r="B19" s="20"/>
      <c r="C19" s="15"/>
      <c r="D19" s="5"/>
      <c r="E19" s="17">
        <v>492.9</v>
      </c>
      <c r="F19" s="17">
        <v>246.45</v>
      </c>
      <c r="G19" s="38">
        <v>90.74</v>
      </c>
      <c r="H19" s="27">
        <f t="shared" si="0"/>
        <v>18.409413674173262</v>
      </c>
      <c r="I19" s="12">
        <f t="shared" si="1"/>
        <v>36.818827348346524</v>
      </c>
      <c r="J19" s="30"/>
      <c r="K19" s="30"/>
      <c r="L19" s="22"/>
      <c r="M19" s="25"/>
    </row>
    <row r="20" spans="1:13" s="35" customFormat="1" ht="23.25" customHeight="1">
      <c r="A20" s="60" t="s">
        <v>23</v>
      </c>
      <c r="B20" s="39"/>
      <c r="C20" s="15"/>
      <c r="D20" s="5"/>
      <c r="E20" s="17">
        <v>265.9</v>
      </c>
      <c r="F20" s="17">
        <v>133</v>
      </c>
      <c r="G20" s="38">
        <v>44.38</v>
      </c>
      <c r="H20" s="40">
        <f t="shared" si="0"/>
        <v>16.69048514479128</v>
      </c>
      <c r="I20" s="12">
        <f t="shared" si="1"/>
        <v>33.36842105263158</v>
      </c>
      <c r="J20" s="24"/>
      <c r="K20" s="24"/>
      <c r="L20" s="22"/>
      <c r="M20" s="25"/>
    </row>
    <row r="21" spans="1:13" ht="23.25" customHeight="1">
      <c r="A21" s="60" t="s">
        <v>24</v>
      </c>
      <c r="B21" s="20"/>
      <c r="C21" s="15"/>
      <c r="D21" s="5"/>
      <c r="E21" s="17">
        <v>1658</v>
      </c>
      <c r="F21" s="17">
        <v>829</v>
      </c>
      <c r="G21" s="38">
        <v>829</v>
      </c>
      <c r="H21" s="27">
        <f t="shared" si="0"/>
        <v>50</v>
      </c>
      <c r="I21" s="12">
        <f t="shared" si="1"/>
        <v>100</v>
      </c>
      <c r="J21" s="33"/>
      <c r="K21" s="33"/>
      <c r="L21" s="22"/>
      <c r="M21" s="25"/>
    </row>
    <row r="22" spans="1:13" ht="23.25" customHeight="1">
      <c r="A22" s="60" t="s">
        <v>25</v>
      </c>
      <c r="B22" s="20"/>
      <c r="C22" s="15"/>
      <c r="D22" s="5"/>
      <c r="E22" s="17">
        <v>4598.7</v>
      </c>
      <c r="F22" s="17">
        <v>2299</v>
      </c>
      <c r="G22" s="38">
        <v>1337.12</v>
      </c>
      <c r="H22" s="27">
        <f t="shared" si="0"/>
        <v>29.076043229608366</v>
      </c>
      <c r="I22" s="12">
        <f t="shared" si="1"/>
        <v>58.160939538929966</v>
      </c>
      <c r="J22" s="33"/>
      <c r="K22" s="33"/>
      <c r="L22" s="22"/>
      <c r="M22" s="25"/>
    </row>
    <row r="23" spans="1:13" s="35" customFormat="1" ht="23.25" customHeight="1">
      <c r="A23" s="60" t="s">
        <v>26</v>
      </c>
      <c r="B23" s="39"/>
      <c r="C23" s="15"/>
      <c r="D23" s="5"/>
      <c r="E23" s="17">
        <v>744.8</v>
      </c>
      <c r="F23" s="17">
        <v>372</v>
      </c>
      <c r="G23" s="38">
        <v>215.56</v>
      </c>
      <c r="H23" s="40">
        <f t="shared" si="0"/>
        <v>28.94199785177229</v>
      </c>
      <c r="I23" s="12">
        <f t="shared" si="1"/>
        <v>57.946236559139784</v>
      </c>
      <c r="J23" s="24"/>
      <c r="K23" s="24"/>
      <c r="L23" s="22"/>
      <c r="M23" s="25"/>
    </row>
    <row r="24" spans="1:13" ht="23.25" customHeight="1">
      <c r="A24" s="60" t="s">
        <v>27</v>
      </c>
      <c r="B24" s="20"/>
      <c r="C24" s="15"/>
      <c r="D24" s="5"/>
      <c r="E24" s="17">
        <v>42.9</v>
      </c>
      <c r="F24" s="17">
        <v>19</v>
      </c>
      <c r="G24" s="38">
        <v>8.3</v>
      </c>
      <c r="H24" s="27">
        <f t="shared" si="0"/>
        <v>19.34731934731935</v>
      </c>
      <c r="I24" s="12">
        <f t="shared" si="1"/>
        <v>43.684210526315795</v>
      </c>
      <c r="J24" s="30"/>
      <c r="K24" s="30"/>
      <c r="L24" s="22"/>
      <c r="M24" s="25"/>
    </row>
    <row r="25" spans="1:13" ht="23.25" customHeight="1">
      <c r="A25" s="60" t="s">
        <v>28</v>
      </c>
      <c r="B25" s="20"/>
      <c r="C25" s="15"/>
      <c r="D25" s="5"/>
      <c r="E25" s="17">
        <v>0.38</v>
      </c>
      <c r="F25" s="17">
        <v>0.38</v>
      </c>
      <c r="G25" s="38">
        <v>0.38</v>
      </c>
      <c r="H25" s="27">
        <f t="shared" si="0"/>
        <v>100</v>
      </c>
      <c r="I25" s="12">
        <f t="shared" si="1"/>
        <v>100</v>
      </c>
      <c r="J25" s="30"/>
      <c r="K25" s="30"/>
      <c r="L25" s="22"/>
      <c r="M25" s="25"/>
    </row>
    <row r="26" spans="1:13" ht="23.25" customHeight="1">
      <c r="A26" s="60" t="s">
        <v>56</v>
      </c>
      <c r="B26" s="20"/>
      <c r="C26" s="15"/>
      <c r="D26" s="5"/>
      <c r="E26" s="17">
        <v>1.9</v>
      </c>
      <c r="F26" s="17">
        <v>0.95</v>
      </c>
      <c r="G26" s="38"/>
      <c r="H26" s="27">
        <f t="shared" si="0"/>
        <v>0</v>
      </c>
      <c r="I26" s="12">
        <f t="shared" si="1"/>
        <v>0</v>
      </c>
      <c r="J26" s="21"/>
      <c r="K26" s="21"/>
      <c r="L26" s="22"/>
      <c r="M26" s="25"/>
    </row>
    <row r="27" spans="1:13" ht="23.25" customHeight="1">
      <c r="A27" s="60" t="s">
        <v>29</v>
      </c>
      <c r="B27" s="20"/>
      <c r="C27" s="15"/>
      <c r="D27" s="5"/>
      <c r="E27" s="17">
        <v>3928.2</v>
      </c>
      <c r="F27" s="17">
        <v>1768</v>
      </c>
      <c r="G27" s="38">
        <v>1738.5</v>
      </c>
      <c r="H27" s="27">
        <f t="shared" si="0"/>
        <v>44.256911562547735</v>
      </c>
      <c r="I27" s="12">
        <f t="shared" si="1"/>
        <v>98.3314479638009</v>
      </c>
      <c r="J27" s="21"/>
      <c r="K27" s="21"/>
      <c r="L27" s="22"/>
      <c r="M27" s="25"/>
    </row>
    <row r="28" spans="1:13" ht="23.25" customHeight="1">
      <c r="A28" s="60" t="s">
        <v>30</v>
      </c>
      <c r="B28" s="20"/>
      <c r="C28" s="15"/>
      <c r="D28" s="5"/>
      <c r="E28" s="17">
        <v>17</v>
      </c>
      <c r="F28" s="17">
        <v>8.5</v>
      </c>
      <c r="G28" s="38">
        <v>7.6</v>
      </c>
      <c r="H28" s="27">
        <f t="shared" si="0"/>
        <v>44.705882352941174</v>
      </c>
      <c r="I28" s="12">
        <f t="shared" si="1"/>
        <v>89.41176470588235</v>
      </c>
      <c r="J28" s="21"/>
      <c r="K28" s="21"/>
      <c r="L28" s="22"/>
      <c r="M28" s="25"/>
    </row>
    <row r="29" spans="1:13" ht="23.25" customHeight="1" hidden="1">
      <c r="A29" s="60" t="s">
        <v>31</v>
      </c>
      <c r="B29" s="20"/>
      <c r="C29" s="15"/>
      <c r="D29" s="5"/>
      <c r="E29" s="17"/>
      <c r="F29" s="17"/>
      <c r="G29" s="38"/>
      <c r="H29" s="27" t="e">
        <f t="shared" si="0"/>
        <v>#DIV/0!</v>
      </c>
      <c r="I29" s="12" t="e">
        <f t="shared" si="1"/>
        <v>#DIV/0!</v>
      </c>
      <c r="J29" s="21"/>
      <c r="K29" s="21"/>
      <c r="L29" s="22"/>
      <c r="M29" s="25"/>
    </row>
    <row r="30" spans="1:13" ht="23.25" customHeight="1">
      <c r="A30" s="60" t="s">
        <v>60</v>
      </c>
      <c r="B30" s="20"/>
      <c r="C30" s="15"/>
      <c r="D30" s="5"/>
      <c r="E30" s="17">
        <v>3.1</v>
      </c>
      <c r="F30" s="17">
        <v>1.6</v>
      </c>
      <c r="G30" s="38"/>
      <c r="H30" s="27">
        <f t="shared" si="0"/>
        <v>0</v>
      </c>
      <c r="I30" s="12">
        <f t="shared" si="1"/>
        <v>0</v>
      </c>
      <c r="J30" s="21"/>
      <c r="K30" s="21"/>
      <c r="L30" s="22"/>
      <c r="M30" s="25"/>
    </row>
    <row r="31" spans="1:13" ht="23.25" customHeight="1">
      <c r="A31" s="60" t="s">
        <v>85</v>
      </c>
      <c r="B31" s="20"/>
      <c r="C31" s="15"/>
      <c r="D31" s="5"/>
      <c r="E31" s="17">
        <v>144.6</v>
      </c>
      <c r="F31" s="17">
        <v>144.6</v>
      </c>
      <c r="G31" s="38">
        <v>144.6</v>
      </c>
      <c r="H31" s="27">
        <f t="shared" si="0"/>
        <v>100</v>
      </c>
      <c r="I31" s="12">
        <f t="shared" si="1"/>
        <v>100</v>
      </c>
      <c r="J31" s="21"/>
      <c r="K31" s="21"/>
      <c r="L31" s="22"/>
      <c r="M31" s="25"/>
    </row>
    <row r="32" spans="1:13" ht="24" customHeight="1">
      <c r="A32" s="26" t="s">
        <v>32</v>
      </c>
      <c r="B32" s="20"/>
      <c r="C32" s="15"/>
      <c r="D32" s="5"/>
      <c r="E32" s="17">
        <v>186.75</v>
      </c>
      <c r="F32" s="17">
        <v>186.75</v>
      </c>
      <c r="G32" s="38">
        <v>186.75</v>
      </c>
      <c r="H32" s="27">
        <f t="shared" si="0"/>
        <v>100</v>
      </c>
      <c r="I32" s="12">
        <f t="shared" si="1"/>
        <v>100</v>
      </c>
      <c r="J32" s="21"/>
      <c r="K32" s="21"/>
      <c r="L32" s="22"/>
      <c r="M32" s="25"/>
    </row>
    <row r="33" spans="1:13" ht="20.25" hidden="1">
      <c r="A33" s="26" t="s">
        <v>33</v>
      </c>
      <c r="B33" s="20"/>
      <c r="C33" s="15"/>
      <c r="D33" s="5"/>
      <c r="E33" s="17"/>
      <c r="F33" s="17"/>
      <c r="G33" s="38"/>
      <c r="H33" s="27" t="e">
        <f t="shared" si="0"/>
        <v>#DIV/0!</v>
      </c>
      <c r="I33" s="12" t="e">
        <f t="shared" si="1"/>
        <v>#DIV/0!</v>
      </c>
      <c r="J33" s="21"/>
      <c r="K33" s="21"/>
      <c r="L33" s="22"/>
      <c r="M33" s="25"/>
    </row>
    <row r="34" spans="1:13" ht="20.25" hidden="1">
      <c r="A34" s="26" t="s">
        <v>34</v>
      </c>
      <c r="B34" s="20"/>
      <c r="C34" s="15"/>
      <c r="D34" s="5"/>
      <c r="E34" s="17"/>
      <c r="F34" s="17"/>
      <c r="G34" s="38"/>
      <c r="H34" s="27" t="e">
        <f t="shared" si="0"/>
        <v>#DIV/0!</v>
      </c>
      <c r="I34" s="12" t="e">
        <f t="shared" si="1"/>
        <v>#DIV/0!</v>
      </c>
      <c r="J34" s="21"/>
      <c r="K34" s="21"/>
      <c r="L34" s="22"/>
      <c r="M34" s="25"/>
    </row>
    <row r="35" spans="1:13" ht="20.25">
      <c r="A35" s="26" t="s">
        <v>35</v>
      </c>
      <c r="B35" s="20"/>
      <c r="C35" s="15"/>
      <c r="D35" s="5"/>
      <c r="E35" s="17">
        <v>1757.9</v>
      </c>
      <c r="F35" s="17">
        <v>1757.9</v>
      </c>
      <c r="G35" s="38">
        <v>1757.9</v>
      </c>
      <c r="H35" s="27">
        <f t="shared" si="0"/>
        <v>100</v>
      </c>
      <c r="I35" s="12">
        <f t="shared" si="1"/>
        <v>100</v>
      </c>
      <c r="J35" s="21"/>
      <c r="K35" s="21"/>
      <c r="L35" s="22"/>
      <c r="M35" s="25"/>
    </row>
    <row r="36" spans="1:13" ht="20.25">
      <c r="A36" s="26" t="s">
        <v>36</v>
      </c>
      <c r="B36" s="20"/>
      <c r="C36" s="15"/>
      <c r="D36" s="5"/>
      <c r="E36" s="17">
        <v>6782.6</v>
      </c>
      <c r="F36" s="17">
        <v>4681.1</v>
      </c>
      <c r="G36" s="38">
        <v>4681.1</v>
      </c>
      <c r="H36" s="27">
        <f t="shared" si="0"/>
        <v>69.01630643116209</v>
      </c>
      <c r="I36" s="12">
        <f t="shared" si="1"/>
        <v>100</v>
      </c>
      <c r="J36" s="24">
        <v>4681.1</v>
      </c>
      <c r="K36" s="24">
        <v>4681.1</v>
      </c>
      <c r="L36" s="22"/>
      <c r="M36" s="25"/>
    </row>
    <row r="37" spans="1:13" ht="20.25" hidden="1">
      <c r="A37" s="26" t="s">
        <v>37</v>
      </c>
      <c r="B37" s="20"/>
      <c r="C37" s="15"/>
      <c r="D37" s="5"/>
      <c r="E37" s="17"/>
      <c r="F37" s="17"/>
      <c r="G37" s="38"/>
      <c r="H37" s="27" t="e">
        <f t="shared" si="0"/>
        <v>#DIV/0!</v>
      </c>
      <c r="I37" s="12" t="e">
        <f t="shared" si="1"/>
        <v>#DIV/0!</v>
      </c>
      <c r="J37" s="21"/>
      <c r="K37" s="21"/>
      <c r="L37" s="22"/>
      <c r="M37" s="25"/>
    </row>
    <row r="38" spans="1:13" ht="20.25" hidden="1">
      <c r="A38" s="18" t="s">
        <v>38</v>
      </c>
      <c r="B38" s="20"/>
      <c r="C38" s="15"/>
      <c r="D38" s="5"/>
      <c r="E38" s="17"/>
      <c r="F38" s="17"/>
      <c r="G38" s="38"/>
      <c r="H38" s="27" t="e">
        <f t="shared" si="0"/>
        <v>#DIV/0!</v>
      </c>
      <c r="I38" s="12" t="e">
        <f t="shared" si="1"/>
        <v>#DIV/0!</v>
      </c>
      <c r="J38" s="21"/>
      <c r="K38" s="21"/>
      <c r="L38" s="22"/>
      <c r="M38" s="25"/>
    </row>
    <row r="39" spans="1:13" ht="40.5" hidden="1">
      <c r="A39" s="26" t="s">
        <v>39</v>
      </c>
      <c r="B39" s="20"/>
      <c r="C39" s="15"/>
      <c r="D39" s="5"/>
      <c r="E39" s="17"/>
      <c r="F39" s="17"/>
      <c r="G39" s="38"/>
      <c r="H39" s="27" t="e">
        <f t="shared" si="0"/>
        <v>#DIV/0!</v>
      </c>
      <c r="I39" s="12" t="e">
        <f t="shared" si="1"/>
        <v>#DIV/0!</v>
      </c>
      <c r="J39" s="21"/>
      <c r="K39" s="21"/>
      <c r="L39" s="22"/>
      <c r="M39" s="25"/>
    </row>
    <row r="40" spans="1:13" ht="20.25" hidden="1">
      <c r="A40" s="26" t="s">
        <v>40</v>
      </c>
      <c r="B40" s="20"/>
      <c r="C40" s="15"/>
      <c r="D40" s="5"/>
      <c r="E40" s="17"/>
      <c r="F40" s="17"/>
      <c r="G40" s="38"/>
      <c r="H40" s="27" t="e">
        <f t="shared" si="0"/>
        <v>#DIV/0!</v>
      </c>
      <c r="I40" s="12" t="e">
        <f t="shared" si="1"/>
        <v>#DIV/0!</v>
      </c>
      <c r="J40" s="21"/>
      <c r="K40" s="21"/>
      <c r="L40" s="22"/>
      <c r="M40" s="25"/>
    </row>
    <row r="41" spans="1:13" ht="20.25" hidden="1">
      <c r="A41" s="26" t="s">
        <v>64</v>
      </c>
      <c r="B41" s="20"/>
      <c r="C41" s="15"/>
      <c r="D41" s="5"/>
      <c r="E41" s="17"/>
      <c r="F41" s="17"/>
      <c r="G41" s="38"/>
      <c r="H41" s="27" t="e">
        <f t="shared" si="0"/>
        <v>#DIV/0!</v>
      </c>
      <c r="I41" s="12" t="e">
        <f t="shared" si="1"/>
        <v>#DIV/0!</v>
      </c>
      <c r="J41" s="21"/>
      <c r="K41" s="21"/>
      <c r="L41" s="22"/>
      <c r="M41" s="25"/>
    </row>
    <row r="42" spans="1:13" ht="20.25" hidden="1">
      <c r="A42" s="26" t="s">
        <v>58</v>
      </c>
      <c r="B42" s="20"/>
      <c r="C42" s="15"/>
      <c r="D42" s="5"/>
      <c r="E42" s="17"/>
      <c r="F42" s="17"/>
      <c r="G42" s="38"/>
      <c r="H42" s="27" t="e">
        <f t="shared" si="0"/>
        <v>#DIV/0!</v>
      </c>
      <c r="I42" s="12" t="e">
        <f t="shared" si="1"/>
        <v>#DIV/0!</v>
      </c>
      <c r="J42" s="21"/>
      <c r="K42" s="21"/>
      <c r="L42" s="22"/>
      <c r="M42" s="25"/>
    </row>
    <row r="43" spans="1:13" ht="20.25" hidden="1">
      <c r="A43" s="26" t="s">
        <v>31</v>
      </c>
      <c r="B43" s="20"/>
      <c r="C43" s="15"/>
      <c r="D43" s="5"/>
      <c r="E43" s="17"/>
      <c r="F43" s="17"/>
      <c r="G43" s="38"/>
      <c r="H43" s="27" t="e">
        <f t="shared" si="0"/>
        <v>#DIV/0!</v>
      </c>
      <c r="I43" s="12" t="e">
        <f t="shared" si="1"/>
        <v>#DIV/0!</v>
      </c>
      <c r="J43" s="21"/>
      <c r="K43" s="21"/>
      <c r="L43" s="22"/>
      <c r="M43" s="25"/>
    </row>
    <row r="44" spans="1:13" ht="20.25" hidden="1">
      <c r="A44" s="26" t="s">
        <v>61</v>
      </c>
      <c r="B44" s="20"/>
      <c r="C44" s="15"/>
      <c r="D44" s="5"/>
      <c r="E44" s="17"/>
      <c r="F44" s="17"/>
      <c r="G44" s="38"/>
      <c r="H44" s="27" t="e">
        <f t="shared" si="0"/>
        <v>#DIV/0!</v>
      </c>
      <c r="I44" s="12" t="e">
        <f t="shared" si="1"/>
        <v>#DIV/0!</v>
      </c>
      <c r="J44" s="24"/>
      <c r="K44" s="24"/>
      <c r="L44" s="22"/>
      <c r="M44" s="25"/>
    </row>
    <row r="45" spans="1:13" ht="20.25" hidden="1">
      <c r="A45" s="26" t="s">
        <v>63</v>
      </c>
      <c r="B45" s="20"/>
      <c r="C45" s="15"/>
      <c r="D45" s="5"/>
      <c r="E45" s="17"/>
      <c r="F45" s="17"/>
      <c r="G45" s="38"/>
      <c r="H45" s="27" t="e">
        <f t="shared" si="0"/>
        <v>#DIV/0!</v>
      </c>
      <c r="I45" s="12" t="e">
        <f t="shared" si="1"/>
        <v>#DIV/0!</v>
      </c>
      <c r="J45" s="24"/>
      <c r="K45" s="24"/>
      <c r="L45" s="22"/>
      <c r="M45" s="25"/>
    </row>
    <row r="46" spans="1:13" ht="20.25">
      <c r="A46" s="26" t="s">
        <v>41</v>
      </c>
      <c r="B46" s="20"/>
      <c r="C46" s="15"/>
      <c r="D46" s="5"/>
      <c r="E46" s="17">
        <v>4052.8</v>
      </c>
      <c r="F46" s="17">
        <v>4052.8</v>
      </c>
      <c r="G46" s="38">
        <v>4052.8</v>
      </c>
      <c r="H46" s="27">
        <f t="shared" si="0"/>
        <v>100</v>
      </c>
      <c r="I46" s="12">
        <f t="shared" si="1"/>
        <v>100</v>
      </c>
      <c r="J46" s="21"/>
      <c r="K46" s="21"/>
      <c r="L46" s="22"/>
      <c r="M46" s="25"/>
    </row>
    <row r="47" spans="1:13" ht="20.25" hidden="1">
      <c r="A47" s="26"/>
      <c r="B47" s="20"/>
      <c r="C47" s="15"/>
      <c r="D47" s="5"/>
      <c r="E47" s="17"/>
      <c r="F47" s="17"/>
      <c r="G47" s="38"/>
      <c r="H47" s="27" t="e">
        <f t="shared" si="0"/>
        <v>#DIV/0!</v>
      </c>
      <c r="I47" s="12" t="e">
        <f t="shared" si="1"/>
        <v>#DIV/0!</v>
      </c>
      <c r="J47" s="21"/>
      <c r="K47" s="21"/>
      <c r="L47" s="22"/>
      <c r="M47" s="25"/>
    </row>
    <row r="48" spans="1:13" ht="20.25" hidden="1">
      <c r="A48" s="26" t="s">
        <v>65</v>
      </c>
      <c r="B48" s="20"/>
      <c r="C48" s="15"/>
      <c r="D48" s="5"/>
      <c r="E48" s="17"/>
      <c r="F48" s="17"/>
      <c r="G48" s="38"/>
      <c r="H48" s="27" t="e">
        <f t="shared" si="0"/>
        <v>#DIV/0!</v>
      </c>
      <c r="I48" s="12" t="e">
        <f t="shared" si="1"/>
        <v>#DIV/0!</v>
      </c>
      <c r="J48" s="21"/>
      <c r="K48" s="21"/>
      <c r="L48" s="22"/>
      <c r="M48" s="25"/>
    </row>
    <row r="49" spans="1:13" ht="20.25" hidden="1">
      <c r="A49" s="26" t="s">
        <v>42</v>
      </c>
      <c r="B49" s="20"/>
      <c r="C49" s="15"/>
      <c r="D49" s="5"/>
      <c r="E49" s="17"/>
      <c r="F49" s="17"/>
      <c r="G49" s="38"/>
      <c r="H49" s="27" t="e">
        <f t="shared" si="0"/>
        <v>#DIV/0!</v>
      </c>
      <c r="I49" s="12" t="e">
        <f t="shared" si="1"/>
        <v>#DIV/0!</v>
      </c>
      <c r="J49" s="24"/>
      <c r="K49" s="24"/>
      <c r="L49" s="22"/>
      <c r="M49" s="25"/>
    </row>
    <row r="50" spans="1:13" ht="40.5" hidden="1">
      <c r="A50" s="26" t="s">
        <v>43</v>
      </c>
      <c r="B50" s="20"/>
      <c r="C50" s="15"/>
      <c r="D50" s="5"/>
      <c r="E50" s="17"/>
      <c r="F50" s="17"/>
      <c r="G50" s="38"/>
      <c r="H50" s="27" t="e">
        <f t="shared" si="0"/>
        <v>#DIV/0!</v>
      </c>
      <c r="I50" s="12" t="e">
        <f t="shared" si="1"/>
        <v>#DIV/0!</v>
      </c>
      <c r="J50" s="21"/>
      <c r="K50" s="21"/>
      <c r="L50" s="22"/>
      <c r="M50" s="25"/>
    </row>
    <row r="51" spans="1:13" ht="40.5" hidden="1">
      <c r="A51" s="26" t="s">
        <v>44</v>
      </c>
      <c r="B51" s="20"/>
      <c r="C51" s="15"/>
      <c r="D51" s="5"/>
      <c r="E51" s="17"/>
      <c r="F51" s="17"/>
      <c r="G51" s="38"/>
      <c r="H51" s="27" t="e">
        <f t="shared" si="0"/>
        <v>#DIV/0!</v>
      </c>
      <c r="I51" s="12" t="e">
        <f t="shared" si="1"/>
        <v>#DIV/0!</v>
      </c>
      <c r="J51" s="21"/>
      <c r="K51" s="21"/>
      <c r="L51" s="22"/>
      <c r="M51" s="25"/>
    </row>
    <row r="52" spans="1:13" ht="40.5" hidden="1">
      <c r="A52" s="26" t="s">
        <v>45</v>
      </c>
      <c r="B52" s="20"/>
      <c r="C52" s="15"/>
      <c r="D52" s="5"/>
      <c r="E52" s="17"/>
      <c r="F52" s="17"/>
      <c r="G52" s="38"/>
      <c r="H52" s="27" t="e">
        <f t="shared" si="0"/>
        <v>#DIV/0!</v>
      </c>
      <c r="I52" s="12" t="e">
        <f t="shared" si="1"/>
        <v>#DIV/0!</v>
      </c>
      <c r="J52" s="21"/>
      <c r="K52" s="21"/>
      <c r="L52" s="22"/>
      <c r="M52" s="25"/>
    </row>
    <row r="53" spans="1:13" ht="20.25" hidden="1">
      <c r="A53" s="26" t="s">
        <v>46</v>
      </c>
      <c r="B53" s="20"/>
      <c r="C53" s="15"/>
      <c r="D53" s="5"/>
      <c r="E53" s="17"/>
      <c r="F53" s="17"/>
      <c r="G53" s="38"/>
      <c r="H53" s="27" t="e">
        <f t="shared" si="0"/>
        <v>#DIV/0!</v>
      </c>
      <c r="I53" s="12" t="e">
        <f t="shared" si="1"/>
        <v>#DIV/0!</v>
      </c>
      <c r="J53" s="21"/>
      <c r="K53" s="21"/>
      <c r="L53" s="22"/>
      <c r="M53" s="25"/>
    </row>
    <row r="54" spans="1:13" ht="20.25" hidden="1">
      <c r="A54" s="26" t="s">
        <v>47</v>
      </c>
      <c r="B54" s="20"/>
      <c r="C54" s="15"/>
      <c r="D54" s="5"/>
      <c r="E54" s="17"/>
      <c r="F54" s="17"/>
      <c r="G54" s="38"/>
      <c r="H54" s="27" t="e">
        <f t="shared" si="0"/>
        <v>#DIV/0!</v>
      </c>
      <c r="I54" s="12" t="e">
        <f t="shared" si="1"/>
        <v>#DIV/0!</v>
      </c>
      <c r="J54" s="21"/>
      <c r="K54" s="21"/>
      <c r="L54" s="22"/>
      <c r="M54" s="25"/>
    </row>
    <row r="55" spans="1:13" ht="20.25" hidden="1">
      <c r="A55" s="26" t="s">
        <v>48</v>
      </c>
      <c r="B55" s="20"/>
      <c r="C55" s="15"/>
      <c r="D55" s="5"/>
      <c r="E55" s="17"/>
      <c r="F55" s="17"/>
      <c r="G55" s="38"/>
      <c r="H55" s="27" t="e">
        <f t="shared" si="0"/>
        <v>#DIV/0!</v>
      </c>
      <c r="I55" s="12" t="e">
        <f t="shared" si="1"/>
        <v>#DIV/0!</v>
      </c>
      <c r="J55" s="21"/>
      <c r="K55" s="21"/>
      <c r="L55" s="22"/>
      <c r="M55" s="25"/>
    </row>
    <row r="56" spans="1:13" ht="20.25" hidden="1">
      <c r="A56" s="26" t="s">
        <v>49</v>
      </c>
      <c r="B56" s="20"/>
      <c r="C56" s="15"/>
      <c r="D56" s="5"/>
      <c r="E56" s="17"/>
      <c r="F56" s="17"/>
      <c r="G56" s="38"/>
      <c r="H56" s="27" t="e">
        <f t="shared" si="0"/>
        <v>#DIV/0!</v>
      </c>
      <c r="I56" s="12" t="e">
        <f t="shared" si="1"/>
        <v>#DIV/0!</v>
      </c>
      <c r="J56" s="21"/>
      <c r="K56" s="21"/>
      <c r="L56" s="22"/>
      <c r="M56" s="25"/>
    </row>
    <row r="57" spans="1:13" ht="20.25" hidden="1">
      <c r="A57" s="26" t="s">
        <v>50</v>
      </c>
      <c r="B57" s="20"/>
      <c r="C57" s="15"/>
      <c r="D57" s="5"/>
      <c r="E57" s="17"/>
      <c r="F57" s="17"/>
      <c r="G57" s="38"/>
      <c r="H57" s="27" t="e">
        <f t="shared" si="0"/>
        <v>#DIV/0!</v>
      </c>
      <c r="I57" s="12" t="e">
        <f t="shared" si="1"/>
        <v>#DIV/0!</v>
      </c>
      <c r="J57" s="21"/>
      <c r="K57" s="21"/>
      <c r="L57" s="22"/>
      <c r="M57" s="25"/>
    </row>
    <row r="58" spans="1:13" ht="20.25" hidden="1">
      <c r="A58" s="26" t="s">
        <v>59</v>
      </c>
      <c r="B58" s="20"/>
      <c r="C58" s="15"/>
      <c r="D58" s="5"/>
      <c r="E58" s="17"/>
      <c r="F58" s="17"/>
      <c r="G58" s="38"/>
      <c r="H58" s="27" t="e">
        <f t="shared" si="0"/>
        <v>#DIV/0!</v>
      </c>
      <c r="I58" s="12" t="e">
        <f t="shared" si="1"/>
        <v>#DIV/0!</v>
      </c>
      <c r="J58" s="21"/>
      <c r="K58" s="21"/>
      <c r="L58" s="22"/>
      <c r="M58" s="25"/>
    </row>
    <row r="59" spans="1:13" ht="20.25" hidden="1">
      <c r="A59" s="26" t="s">
        <v>57</v>
      </c>
      <c r="B59" s="20"/>
      <c r="C59" s="15"/>
      <c r="D59" s="5"/>
      <c r="E59" s="17"/>
      <c r="F59" s="17"/>
      <c r="G59" s="38"/>
      <c r="H59" s="27" t="e">
        <f t="shared" si="0"/>
        <v>#DIV/0!</v>
      </c>
      <c r="I59" s="12" t="e">
        <f t="shared" si="1"/>
        <v>#DIV/0!</v>
      </c>
      <c r="J59" s="21"/>
      <c r="K59" s="21"/>
      <c r="L59" s="22"/>
      <c r="M59" s="25"/>
    </row>
    <row r="60" spans="1:13" ht="20.25" hidden="1">
      <c r="A60" s="26" t="s">
        <v>70</v>
      </c>
      <c r="B60" s="20"/>
      <c r="C60" s="15"/>
      <c r="D60" s="5"/>
      <c r="E60" s="17"/>
      <c r="F60" s="17"/>
      <c r="G60" s="38"/>
      <c r="H60" s="27" t="e">
        <f t="shared" si="0"/>
        <v>#DIV/0!</v>
      </c>
      <c r="I60" s="12" t="e">
        <f t="shared" si="1"/>
        <v>#DIV/0!</v>
      </c>
      <c r="J60" s="21"/>
      <c r="K60" s="21"/>
      <c r="L60" s="22"/>
      <c r="M60" s="25"/>
    </row>
    <row r="61" spans="1:13" ht="23.25" customHeight="1" hidden="1">
      <c r="A61" s="26" t="s">
        <v>71</v>
      </c>
      <c r="B61" s="20"/>
      <c r="C61" s="15"/>
      <c r="D61" s="5"/>
      <c r="E61" s="17"/>
      <c r="F61" s="17"/>
      <c r="G61" s="38"/>
      <c r="H61" s="27" t="e">
        <f t="shared" si="0"/>
        <v>#DIV/0!</v>
      </c>
      <c r="I61" s="12" t="e">
        <f t="shared" si="1"/>
        <v>#DIV/0!</v>
      </c>
      <c r="J61" s="21"/>
      <c r="K61" s="21"/>
      <c r="L61" s="22"/>
      <c r="M61" s="25"/>
    </row>
    <row r="62" spans="1:13" ht="20.25" hidden="1">
      <c r="A62" s="26" t="s">
        <v>40</v>
      </c>
      <c r="B62" s="20"/>
      <c r="C62" s="15"/>
      <c r="D62" s="5"/>
      <c r="E62" s="17"/>
      <c r="F62" s="17"/>
      <c r="G62" s="38"/>
      <c r="H62" s="27" t="e">
        <f t="shared" si="0"/>
        <v>#DIV/0!</v>
      </c>
      <c r="I62" s="12" t="e">
        <f t="shared" si="1"/>
        <v>#DIV/0!</v>
      </c>
      <c r="J62" s="21"/>
      <c r="K62" s="21"/>
      <c r="L62" s="22"/>
      <c r="M62" s="25"/>
    </row>
    <row r="63" spans="1:13" ht="40.5" hidden="1">
      <c r="A63" s="26" t="s">
        <v>44</v>
      </c>
      <c r="B63" s="20"/>
      <c r="C63" s="15"/>
      <c r="D63" s="5"/>
      <c r="E63" s="17"/>
      <c r="F63" s="17"/>
      <c r="G63" s="38"/>
      <c r="H63" s="27" t="e">
        <f t="shared" si="0"/>
        <v>#DIV/0!</v>
      </c>
      <c r="I63" s="12" t="e">
        <f t="shared" si="1"/>
        <v>#DIV/0!</v>
      </c>
      <c r="J63" s="21"/>
      <c r="K63" s="21"/>
      <c r="L63" s="22"/>
      <c r="M63" s="25"/>
    </row>
    <row r="64" spans="1:13" ht="40.5">
      <c r="A64" s="26" t="s">
        <v>82</v>
      </c>
      <c r="B64" s="20"/>
      <c r="C64" s="15"/>
      <c r="D64" s="5"/>
      <c r="E64" s="17">
        <v>4710.4</v>
      </c>
      <c r="F64" s="17">
        <v>4710.4</v>
      </c>
      <c r="G64" s="38">
        <v>4710.4</v>
      </c>
      <c r="H64" s="27">
        <f t="shared" si="0"/>
        <v>100</v>
      </c>
      <c r="I64" s="12">
        <f t="shared" si="1"/>
        <v>100</v>
      </c>
      <c r="J64" s="21"/>
      <c r="K64" s="21"/>
      <c r="L64" s="22"/>
      <c r="M64" s="25"/>
    </row>
    <row r="65" spans="1:13" ht="40.5" hidden="1">
      <c r="A65" s="26" t="s">
        <v>76</v>
      </c>
      <c r="B65" s="20"/>
      <c r="C65" s="15"/>
      <c r="D65" s="5"/>
      <c r="E65" s="17"/>
      <c r="F65" s="17"/>
      <c r="G65" s="38"/>
      <c r="H65" s="27" t="e">
        <f t="shared" si="0"/>
        <v>#DIV/0!</v>
      </c>
      <c r="I65" s="12" t="e">
        <f t="shared" si="1"/>
        <v>#DIV/0!</v>
      </c>
      <c r="J65" s="21"/>
      <c r="K65" s="21"/>
      <c r="L65" s="22"/>
      <c r="M65" s="25"/>
    </row>
    <row r="66" spans="1:13" ht="20.25" hidden="1">
      <c r="A66" s="26" t="s">
        <v>80</v>
      </c>
      <c r="B66" s="20"/>
      <c r="C66" s="15"/>
      <c r="D66" s="5"/>
      <c r="E66" s="17"/>
      <c r="F66" s="17"/>
      <c r="G66" s="38"/>
      <c r="H66" s="27" t="e">
        <f t="shared" si="0"/>
        <v>#DIV/0!</v>
      </c>
      <c r="I66" s="12" t="e">
        <f t="shared" si="1"/>
        <v>#DIV/0!</v>
      </c>
      <c r="J66" s="21"/>
      <c r="K66" s="21"/>
      <c r="L66" s="22"/>
      <c r="M66" s="25"/>
    </row>
    <row r="67" spans="1:13" ht="20.25" hidden="1">
      <c r="A67" s="26" t="s">
        <v>81</v>
      </c>
      <c r="B67" s="20"/>
      <c r="C67" s="15"/>
      <c r="D67" s="5"/>
      <c r="E67" s="17"/>
      <c r="F67" s="17"/>
      <c r="G67" s="38"/>
      <c r="H67" s="27" t="e">
        <f>G67/E67*100</f>
        <v>#DIV/0!</v>
      </c>
      <c r="I67" s="12" t="e">
        <f>G67/F67*100</f>
        <v>#DIV/0!</v>
      </c>
      <c r="J67" s="21"/>
      <c r="K67" s="21"/>
      <c r="L67" s="22"/>
      <c r="M67" s="25"/>
    </row>
    <row r="68" spans="1:13" ht="20.25" hidden="1">
      <c r="A68" s="26" t="s">
        <v>75</v>
      </c>
      <c r="B68" s="20"/>
      <c r="C68" s="15"/>
      <c r="D68" s="5"/>
      <c r="E68" s="17"/>
      <c r="F68" s="17"/>
      <c r="G68" s="38"/>
      <c r="H68" s="27" t="e">
        <f>G68/E68*100</f>
        <v>#DIV/0!</v>
      </c>
      <c r="I68" s="12" t="e">
        <f>G68/F68*100</f>
        <v>#DIV/0!</v>
      </c>
      <c r="J68" s="21"/>
      <c r="K68" s="21"/>
      <c r="L68" s="22"/>
      <c r="M68" s="25"/>
    </row>
    <row r="69" spans="1:13" ht="20.25" hidden="1">
      <c r="A69" s="26" t="s">
        <v>78</v>
      </c>
      <c r="B69" s="20"/>
      <c r="C69" s="15"/>
      <c r="D69" s="5"/>
      <c r="E69" s="17"/>
      <c r="F69" s="17"/>
      <c r="G69" s="38"/>
      <c r="H69" s="27" t="e">
        <f>G69/E69*100</f>
        <v>#DIV/0!</v>
      </c>
      <c r="I69" s="12" t="e">
        <f>G69/F69*100</f>
        <v>#DIV/0!</v>
      </c>
      <c r="J69" s="21"/>
      <c r="K69" s="21"/>
      <c r="L69" s="22"/>
      <c r="M69" s="25"/>
    </row>
    <row r="70" spans="1:13" ht="20.25" hidden="1">
      <c r="A70" s="26" t="s">
        <v>66</v>
      </c>
      <c r="B70" s="20"/>
      <c r="C70" s="15"/>
      <c r="D70" s="5"/>
      <c r="E70" s="17"/>
      <c r="F70" s="17"/>
      <c r="G70" s="38"/>
      <c r="H70" s="27" t="e">
        <f>G70/E70*100</f>
        <v>#DIV/0!</v>
      </c>
      <c r="I70" s="12" t="e">
        <f>G70/F70*100</f>
        <v>#DIV/0!</v>
      </c>
      <c r="J70" s="21"/>
      <c r="K70" s="21"/>
      <c r="L70" s="22"/>
      <c r="M70" s="25"/>
    </row>
    <row r="71" spans="1:13" ht="20.25">
      <c r="A71" s="26" t="s">
        <v>100</v>
      </c>
      <c r="B71" s="20"/>
      <c r="C71" s="15"/>
      <c r="D71" s="5"/>
      <c r="E71" s="17">
        <v>169.69</v>
      </c>
      <c r="F71" s="17">
        <v>169.69</v>
      </c>
      <c r="G71" s="38">
        <v>169.69</v>
      </c>
      <c r="H71" s="27">
        <f>G71/E71*100</f>
        <v>100</v>
      </c>
      <c r="I71" s="12">
        <f>G71/F71*100</f>
        <v>100</v>
      </c>
      <c r="J71" s="21"/>
      <c r="K71" s="21"/>
      <c r="L71" s="22"/>
      <c r="M71" s="25"/>
    </row>
    <row r="72" spans="1:13" ht="20.25">
      <c r="A72" s="26" t="s">
        <v>62</v>
      </c>
      <c r="B72" s="20"/>
      <c r="C72" s="15"/>
      <c r="D72" s="5"/>
      <c r="E72" s="17">
        <v>62</v>
      </c>
      <c r="F72" s="17">
        <v>62</v>
      </c>
      <c r="G72" s="38">
        <v>62</v>
      </c>
      <c r="H72" s="27">
        <f t="shared" si="0"/>
        <v>100</v>
      </c>
      <c r="I72" s="12">
        <f t="shared" si="1"/>
        <v>100</v>
      </c>
      <c r="J72" s="21"/>
      <c r="K72" s="21"/>
      <c r="L72" s="22"/>
      <c r="M72" s="25"/>
    </row>
    <row r="73" spans="1:13" ht="20.25" hidden="1">
      <c r="A73" s="26" t="s">
        <v>74</v>
      </c>
      <c r="B73" s="20"/>
      <c r="C73" s="15"/>
      <c r="D73" s="5"/>
      <c r="E73" s="17"/>
      <c r="F73" s="17"/>
      <c r="G73" s="38"/>
      <c r="H73" s="27" t="e">
        <f t="shared" si="0"/>
        <v>#DIV/0!</v>
      </c>
      <c r="I73" s="12" t="e">
        <f t="shared" si="1"/>
        <v>#DIV/0!</v>
      </c>
      <c r="J73" s="21"/>
      <c r="K73" s="21"/>
      <c r="L73" s="22"/>
      <c r="M73" s="25"/>
    </row>
    <row r="74" spans="1:13" ht="20.25">
      <c r="A74" s="6" t="s">
        <v>51</v>
      </c>
      <c r="B74" s="5">
        <f>B8+B6</f>
        <v>749793.87</v>
      </c>
      <c r="C74" s="5">
        <f>C8+C6</f>
        <v>291123.6</v>
      </c>
      <c r="D74" s="5">
        <f>C74/B74*100</f>
        <v>38.827151254250715</v>
      </c>
      <c r="E74" s="5">
        <f>E6+E8</f>
        <v>822662.5400000002</v>
      </c>
      <c r="F74" s="5">
        <f>F6+F8</f>
        <v>436051.52</v>
      </c>
      <c r="G74" s="43">
        <f>G6+G8</f>
        <v>281087.18999999994</v>
      </c>
      <c r="H74" s="34">
        <f>G74/E74*100</f>
        <v>34.16798217164476</v>
      </c>
      <c r="I74" s="34">
        <f>G74/F74*100</f>
        <v>64.46192183896066</v>
      </c>
      <c r="J74" s="5">
        <f>J8+J6</f>
        <v>6239</v>
      </c>
      <c r="K74" s="5">
        <f>K8+K6</f>
        <v>6239</v>
      </c>
      <c r="L74" s="5"/>
      <c r="M74" s="5"/>
    </row>
    <row r="75" spans="1:13" ht="20.25">
      <c r="A75" s="64"/>
      <c r="B75" s="8"/>
      <c r="C75" s="8"/>
      <c r="D75" s="8"/>
      <c r="E75" s="8"/>
      <c r="F75" s="8"/>
      <c r="G75" s="62"/>
      <c r="H75" s="63"/>
      <c r="I75" s="63"/>
      <c r="J75" s="8"/>
      <c r="K75" s="8"/>
      <c r="L75" s="8"/>
      <c r="M75" s="8"/>
    </row>
    <row r="76" spans="1:13" ht="20.25">
      <c r="A76" s="64"/>
      <c r="B76" s="8"/>
      <c r="C76" s="8"/>
      <c r="D76" s="8"/>
      <c r="E76" s="8"/>
      <c r="F76" s="8"/>
      <c r="G76" s="62"/>
      <c r="H76" s="63"/>
      <c r="I76" s="63"/>
      <c r="J76" s="8"/>
      <c r="K76" s="8"/>
      <c r="L76" s="8"/>
      <c r="M76" s="8"/>
    </row>
    <row r="77" spans="1:13" ht="20.25">
      <c r="A77" s="64"/>
      <c r="B77" s="8"/>
      <c r="C77" s="8"/>
      <c r="D77" s="8"/>
      <c r="E77" s="8"/>
      <c r="F77" s="8"/>
      <c r="G77" s="62"/>
      <c r="H77" s="63"/>
      <c r="I77" s="63"/>
      <c r="J77" s="8"/>
      <c r="K77" s="8"/>
      <c r="L77" s="8"/>
      <c r="M77" s="8"/>
    </row>
    <row r="78" spans="1:13" ht="20.25">
      <c r="A78" s="64"/>
      <c r="B78" s="8"/>
      <c r="C78" s="8"/>
      <c r="D78" s="8"/>
      <c r="E78" s="8"/>
      <c r="F78" s="8"/>
      <c r="G78" s="62"/>
      <c r="H78" s="63"/>
      <c r="I78" s="63"/>
      <c r="J78" s="8"/>
      <c r="K78" s="8"/>
      <c r="L78" s="8"/>
      <c r="M78" s="8"/>
    </row>
    <row r="79" spans="1:13" ht="20.25">
      <c r="A79" s="145" t="s">
        <v>52</v>
      </c>
      <c r="B79" s="145"/>
      <c r="C79" s="145"/>
      <c r="D79" s="3" t="s">
        <v>1</v>
      </c>
      <c r="E79" s="3" t="s">
        <v>53</v>
      </c>
      <c r="F79" s="3"/>
      <c r="G79" s="41"/>
      <c r="H79" s="2"/>
      <c r="I79" s="2"/>
      <c r="J79" s="3" t="s">
        <v>54</v>
      </c>
      <c r="K79" s="7"/>
      <c r="L79" s="8"/>
      <c r="M79" s="8"/>
    </row>
    <row r="80" spans="5:13" ht="20.25">
      <c r="E80" s="1"/>
      <c r="G80" s="1"/>
      <c r="K80" s="2"/>
      <c r="L80" s="8"/>
      <c r="M80" s="7"/>
    </row>
    <row r="106" ht="15">
      <c r="L106" s="1" t="s">
        <v>79</v>
      </c>
    </row>
  </sheetData>
  <sheetProtection/>
  <mergeCells count="15">
    <mergeCell ref="A79:C79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" right="0" top="0.5511811023622047" bottom="0.15748031496062992" header="0.31496062992125984" footer="0.31496062992125984"/>
  <pageSetup horizontalDpi="600" verticalDpi="6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view="pageBreakPreview" zoomScale="93" zoomScaleSheetLayoutView="93" zoomScalePageLayoutView="0" workbookViewId="0" topLeftCell="B1">
      <selection activeCell="J24" sqref="J24"/>
    </sheetView>
  </sheetViews>
  <sheetFormatPr defaultColWidth="9.140625" defaultRowHeight="15"/>
  <cols>
    <col min="1" max="1" width="123.140625" style="65" customWidth="1"/>
    <col min="2" max="2" width="20.8515625" style="65" customWidth="1"/>
    <col min="3" max="3" width="19.421875" style="65" customWidth="1"/>
    <col min="4" max="4" width="13.140625" style="65" customWidth="1"/>
    <col min="5" max="5" width="19.8515625" style="100" customWidth="1"/>
    <col min="6" max="6" width="19.421875" style="65" customWidth="1"/>
    <col min="7" max="7" width="20.421875" style="124" customWidth="1"/>
    <col min="8" max="8" width="16.57421875" style="65" customWidth="1"/>
    <col min="9" max="9" width="12.8515625" style="65" hidden="1" customWidth="1"/>
    <col min="10" max="10" width="16.8515625" style="65" customWidth="1"/>
    <col min="11" max="11" width="18.28125" style="65" customWidth="1"/>
    <col min="12" max="12" width="15.57421875" style="65" customWidth="1"/>
    <col min="13" max="13" width="13.7109375" style="65" customWidth="1"/>
    <col min="14" max="16384" width="9.140625" style="65" customWidth="1"/>
  </cols>
  <sheetData>
    <row r="1" spans="1:13" ht="26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6.25">
      <c r="A2" s="148" t="s">
        <v>112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26.25">
      <c r="A3" s="149" t="s">
        <v>2</v>
      </c>
      <c r="B3" s="152" t="s">
        <v>69</v>
      </c>
      <c r="C3" s="153"/>
      <c r="D3" s="154"/>
      <c r="E3" s="152" t="s">
        <v>84</v>
      </c>
      <c r="F3" s="153"/>
      <c r="G3" s="153"/>
      <c r="H3" s="153"/>
      <c r="I3" s="153"/>
      <c r="J3" s="153"/>
      <c r="K3" s="154"/>
      <c r="L3" s="155" t="s">
        <v>86</v>
      </c>
      <c r="M3" s="156"/>
    </row>
    <row r="4" spans="1:13" ht="26.25">
      <c r="A4" s="150"/>
      <c r="B4" s="159" t="s">
        <v>3</v>
      </c>
      <c r="C4" s="149" t="s">
        <v>4</v>
      </c>
      <c r="D4" s="149" t="s">
        <v>5</v>
      </c>
      <c r="E4" s="159" t="s">
        <v>6</v>
      </c>
      <c r="F4" s="161" t="s">
        <v>104</v>
      </c>
      <c r="G4" s="163" t="s">
        <v>4</v>
      </c>
      <c r="H4" s="67" t="s">
        <v>5</v>
      </c>
      <c r="I4" s="68"/>
      <c r="J4" s="159" t="s">
        <v>111</v>
      </c>
      <c r="K4" s="159" t="s">
        <v>68</v>
      </c>
      <c r="L4" s="157"/>
      <c r="M4" s="158"/>
    </row>
    <row r="5" spans="1:13" ht="105">
      <c r="A5" s="151"/>
      <c r="B5" s="160"/>
      <c r="C5" s="151"/>
      <c r="D5" s="151"/>
      <c r="E5" s="160"/>
      <c r="F5" s="162"/>
      <c r="G5" s="164"/>
      <c r="H5" s="69" t="s">
        <v>7</v>
      </c>
      <c r="I5" s="70" t="s">
        <v>73</v>
      </c>
      <c r="J5" s="160"/>
      <c r="K5" s="160"/>
      <c r="L5" s="66" t="s">
        <v>8</v>
      </c>
      <c r="M5" s="66" t="s">
        <v>9</v>
      </c>
    </row>
    <row r="6" spans="1:13" ht="26.25">
      <c r="A6" s="71" t="s">
        <v>10</v>
      </c>
      <c r="B6" s="72">
        <v>280793</v>
      </c>
      <c r="C6" s="72">
        <v>102634.1</v>
      </c>
      <c r="D6" s="73">
        <f>C6/B6*100</f>
        <v>36.55151659763599</v>
      </c>
      <c r="E6" s="72">
        <v>303681.7</v>
      </c>
      <c r="F6" s="74">
        <v>146317.4</v>
      </c>
      <c r="G6" s="75">
        <v>111425.6</v>
      </c>
      <c r="H6" s="76">
        <f>G6/E6*100</f>
        <v>36.69157542255592</v>
      </c>
      <c r="I6" s="77">
        <f>G6/F6*100</f>
        <v>76.15334881565693</v>
      </c>
      <c r="J6" s="72">
        <v>3606.3</v>
      </c>
      <c r="K6" s="72">
        <v>2048.3</v>
      </c>
      <c r="L6" s="78">
        <f>G6-C6</f>
        <v>8791.5</v>
      </c>
      <c r="M6" s="78"/>
    </row>
    <row r="7" spans="1:13" ht="26.25">
      <c r="A7" s="79" t="s">
        <v>97</v>
      </c>
      <c r="B7" s="72">
        <v>280793</v>
      </c>
      <c r="C7" s="72">
        <v>93564.7</v>
      </c>
      <c r="D7" s="73">
        <f>C7/B7*100</f>
        <v>33.32159277474866</v>
      </c>
      <c r="E7" s="72">
        <v>293690</v>
      </c>
      <c r="F7" s="74">
        <v>136325.7</v>
      </c>
      <c r="G7" s="75">
        <v>100936.9</v>
      </c>
      <c r="H7" s="76">
        <f>G7/E7*100</f>
        <v>34.368517824917426</v>
      </c>
      <c r="I7" s="77">
        <f>G7/F7*100</f>
        <v>74.04099153717897</v>
      </c>
      <c r="J7" s="72">
        <v>3605.4</v>
      </c>
      <c r="K7" s="72">
        <v>2047.8</v>
      </c>
      <c r="L7" s="78">
        <f>G7-C7</f>
        <v>7372.199999999997</v>
      </c>
      <c r="M7" s="78"/>
    </row>
    <row r="8" spans="1:13" ht="26.25">
      <c r="A8" s="79" t="s">
        <v>11</v>
      </c>
      <c r="B8" s="80">
        <v>469000.87</v>
      </c>
      <c r="C8" s="80">
        <v>191703.8</v>
      </c>
      <c r="D8" s="81">
        <f>C8/B8*100</f>
        <v>40.87493483754091</v>
      </c>
      <c r="E8" s="80">
        <f>E9+E10+E11+E12+E13+E14+E15+E16+E17+E18+E19+E20+E21+E22+E23+E24+E25+E26+E27+E28+E29+E32+E33+E34+E35+E36+E37+E38+E39+E40+E41+E42+E43+E44+E45+E46+E49+E50+E51+E52+E53+E54+E55+E56+E57+E58+E60+E66+E59+E30+E72+E61+E62+E63+E48+E47+E64+E67+E68+E65+E73+E70+E31+E71</f>
        <v>516821.3400000001</v>
      </c>
      <c r="F8" s="80">
        <f>F9+F10+F11+F12+F13+F14+F15+F16+F17+F18+F19+F20+F21+F22+F23+F24+F25+F26+F27+F28+F29+F32+F33+F34+F35+F36+F37+F38+F39+F40+F41+F42+F43+F44+F45+F46+F49+F50+F51+F52+F53+F54+F55+F56+F57+F58+F60+F66+F59+F30+F72+F61+F62+F63+F48+F47+F64+F67+F68+F65+F73+F70+F31+F71</f>
        <v>288928.43</v>
      </c>
      <c r="G8" s="80">
        <f>G9+G10+G11+G12+G13+G14+G15+G16+G17+G18+G19+G20+G21+G22+G23+G24+G25+G26+G27+G28+G29+G32+G33+G34+G35+G36+G37+G38+G39+G40+G41+G42+G43+G44+G45+G46+G49+G50+G51+G52+G53+G54+G55+G56+G57+G58+G60+G66+G59+L35+G30+G72+G61+G62+G63+G48+G47+G64+G67+G68+G65+G70+G73+G71</f>
        <v>193479.66999999998</v>
      </c>
      <c r="H8" s="76">
        <f aca="true" t="shared" si="0" ref="H8:H73">G8/E8*100</f>
        <v>37.43647079278885</v>
      </c>
      <c r="I8" s="77">
        <f>G8/F8*100</f>
        <v>66.96456627684579</v>
      </c>
      <c r="J8" s="80">
        <f>J9+J10+J11+J12+J13+J14+J15+J16+J17+J18+J19+J20+J21+J22+J23+J24+J25+J26+J27+J28+J29+J32+J33+J34+J35+J36+J37+J38+J39+J40+J41+J42+J43+J44+J45+J46+J49+J50+J51+J52+J53+J54+J55+J56+J57+J58+J60+J66+J62+J30+J72+J63+J48+J67+J68+J47+J64+J73+J65+J71</f>
        <v>30384.740000000005</v>
      </c>
      <c r="K8" s="80">
        <f>K9+K10+K11+K12+K13+K14+K15+K16+K17+K18+K19+K20+K21+K22+K23+K24+K25+K26+K27+K28+K29+K32+K33+K34+K35+K36+K37+K38+K39+K40+K41+K42+K43+K44+K45+K46+K49+K50+K51+K52+K53+K54+K55+K56+K57+K58+K60+K66+K62+K30+K72+K63+K48+K67+K68+K47+K64+K73+K65+K71</f>
        <v>25703.640000000003</v>
      </c>
      <c r="L8" s="78">
        <v>1775.9</v>
      </c>
      <c r="M8" s="82"/>
    </row>
    <row r="9" spans="1:13" ht="26.25">
      <c r="A9" s="83" t="s">
        <v>12</v>
      </c>
      <c r="B9" s="84"/>
      <c r="C9" s="85"/>
      <c r="D9" s="86"/>
      <c r="E9" s="87">
        <v>27997.3</v>
      </c>
      <c r="F9" s="88">
        <v>13998</v>
      </c>
      <c r="G9" s="89">
        <v>10498.5</v>
      </c>
      <c r="H9" s="90">
        <f t="shared" si="0"/>
        <v>37.49825876066621</v>
      </c>
      <c r="I9" s="77">
        <f>G9/F9*100</f>
        <v>75</v>
      </c>
      <c r="J9" s="91">
        <v>1166.5</v>
      </c>
      <c r="K9" s="91">
        <v>1166.5</v>
      </c>
      <c r="L9" s="92"/>
      <c r="M9" s="93"/>
    </row>
    <row r="10" spans="1:13" ht="52.5">
      <c r="A10" s="94" t="s">
        <v>13</v>
      </c>
      <c r="B10" s="84"/>
      <c r="C10" s="85"/>
      <c r="D10" s="86"/>
      <c r="E10" s="95">
        <v>25297.7</v>
      </c>
      <c r="F10" s="96">
        <v>13914</v>
      </c>
      <c r="G10" s="89">
        <v>10750.9</v>
      </c>
      <c r="H10" s="90">
        <f t="shared" si="0"/>
        <v>42.49753930199188</v>
      </c>
      <c r="I10" s="77">
        <f>G10/F10*100</f>
        <v>77.26678165876095</v>
      </c>
      <c r="J10" s="91">
        <v>1054</v>
      </c>
      <c r="K10" s="91">
        <v>1054</v>
      </c>
      <c r="L10" s="92"/>
      <c r="M10" s="93"/>
    </row>
    <row r="11" spans="1:13" ht="105">
      <c r="A11" s="94" t="s">
        <v>14</v>
      </c>
      <c r="B11" s="84"/>
      <c r="C11" s="85"/>
      <c r="D11" s="86"/>
      <c r="E11" s="96">
        <v>140277.9</v>
      </c>
      <c r="F11" s="96">
        <v>94900</v>
      </c>
      <c r="G11" s="89">
        <v>51542.48</v>
      </c>
      <c r="H11" s="90">
        <f t="shared" si="0"/>
        <v>36.743122045596635</v>
      </c>
      <c r="I11" s="77">
        <f aca="true" t="shared" si="1" ref="I11:I73">G11/F11*100</f>
        <v>54.312413066385666</v>
      </c>
      <c r="J11" s="91">
        <v>8117.47</v>
      </c>
      <c r="K11" s="91">
        <v>8117.47</v>
      </c>
      <c r="L11" s="92"/>
      <c r="M11" s="93"/>
    </row>
    <row r="12" spans="1:13" s="100" customFormat="1" ht="52.5">
      <c r="A12" s="94" t="s">
        <v>15</v>
      </c>
      <c r="B12" s="97"/>
      <c r="C12" s="85"/>
      <c r="D12" s="86"/>
      <c r="E12" s="96">
        <v>671.7</v>
      </c>
      <c r="F12" s="96">
        <v>403</v>
      </c>
      <c r="G12" s="89">
        <v>286.04</v>
      </c>
      <c r="H12" s="98">
        <f t="shared" si="0"/>
        <v>42.58448712222718</v>
      </c>
      <c r="I12" s="77">
        <f t="shared" si="1"/>
        <v>70.97766749379653</v>
      </c>
      <c r="J12" s="99">
        <v>28</v>
      </c>
      <c r="K12" s="99">
        <v>28</v>
      </c>
      <c r="L12" s="92"/>
      <c r="M12" s="93"/>
    </row>
    <row r="13" spans="1:13" s="100" customFormat="1" ht="78.75">
      <c r="A13" s="94" t="s">
        <v>16</v>
      </c>
      <c r="B13" s="97"/>
      <c r="C13" s="85"/>
      <c r="D13" s="86"/>
      <c r="E13" s="96">
        <v>209666.4</v>
      </c>
      <c r="F13" s="96">
        <v>104833</v>
      </c>
      <c r="G13" s="89">
        <v>73383.35</v>
      </c>
      <c r="H13" s="98">
        <f t="shared" si="0"/>
        <v>35.00005246429566</v>
      </c>
      <c r="I13" s="77">
        <f t="shared" si="1"/>
        <v>70.00023847452616</v>
      </c>
      <c r="J13" s="99">
        <v>10483.33</v>
      </c>
      <c r="K13" s="99">
        <v>10483.33</v>
      </c>
      <c r="L13" s="92"/>
      <c r="M13" s="93"/>
    </row>
    <row r="14" spans="1:13" ht="52.5">
      <c r="A14" s="94" t="s">
        <v>17</v>
      </c>
      <c r="B14" s="84"/>
      <c r="C14" s="85"/>
      <c r="D14" s="86"/>
      <c r="E14" s="96">
        <v>77843.2</v>
      </c>
      <c r="F14" s="96">
        <v>38922</v>
      </c>
      <c r="G14" s="89">
        <v>27245.29</v>
      </c>
      <c r="H14" s="90">
        <f t="shared" si="0"/>
        <v>35.00021838773329</v>
      </c>
      <c r="I14" s="77">
        <f t="shared" si="1"/>
        <v>69.99971738348492</v>
      </c>
      <c r="J14" s="91">
        <v>3892.17</v>
      </c>
      <c r="K14" s="91">
        <v>3892.17</v>
      </c>
      <c r="L14" s="92"/>
      <c r="M14" s="93"/>
    </row>
    <row r="15" spans="1:13" ht="52.5">
      <c r="A15" s="94" t="s">
        <v>18</v>
      </c>
      <c r="B15" s="84"/>
      <c r="C15" s="85"/>
      <c r="D15" s="86"/>
      <c r="E15" s="96">
        <v>837</v>
      </c>
      <c r="F15" s="96">
        <v>837</v>
      </c>
      <c r="G15" s="89">
        <v>231.46</v>
      </c>
      <c r="H15" s="90">
        <f t="shared" si="0"/>
        <v>27.653524492234173</v>
      </c>
      <c r="I15" s="77">
        <f t="shared" si="1"/>
        <v>27.653524492234173</v>
      </c>
      <c r="J15" s="91"/>
      <c r="K15" s="91"/>
      <c r="L15" s="92"/>
      <c r="M15" s="93"/>
    </row>
    <row r="16" spans="1:13" s="100" customFormat="1" ht="52.5">
      <c r="A16" s="94" t="s">
        <v>19</v>
      </c>
      <c r="B16" s="97"/>
      <c r="C16" s="85"/>
      <c r="D16" s="86"/>
      <c r="E16" s="96">
        <v>527.7</v>
      </c>
      <c r="F16" s="96">
        <v>237</v>
      </c>
      <c r="G16" s="89">
        <v>122.39</v>
      </c>
      <c r="H16" s="98">
        <f t="shared" si="0"/>
        <v>23.1931021413682</v>
      </c>
      <c r="I16" s="77">
        <f t="shared" si="1"/>
        <v>51.64135021097046</v>
      </c>
      <c r="J16" s="99">
        <v>4.91</v>
      </c>
      <c r="K16" s="99">
        <v>4.91</v>
      </c>
      <c r="L16" s="92"/>
      <c r="M16" s="93"/>
    </row>
    <row r="17" spans="1:13" ht="52.5">
      <c r="A17" s="94" t="s">
        <v>20</v>
      </c>
      <c r="B17" s="84"/>
      <c r="C17" s="85"/>
      <c r="D17" s="86"/>
      <c r="E17" s="96">
        <v>254</v>
      </c>
      <c r="F17" s="96">
        <v>114</v>
      </c>
      <c r="G17" s="89">
        <v>64.03</v>
      </c>
      <c r="H17" s="90">
        <f t="shared" si="0"/>
        <v>25.208661417322837</v>
      </c>
      <c r="I17" s="77">
        <f t="shared" si="1"/>
        <v>56.166666666666664</v>
      </c>
      <c r="J17" s="91">
        <v>5</v>
      </c>
      <c r="K17" s="91">
        <v>5</v>
      </c>
      <c r="L17" s="92"/>
      <c r="M17" s="93"/>
    </row>
    <row r="18" spans="1:13" s="109" customFormat="1" ht="52.5">
      <c r="A18" s="101" t="s">
        <v>21</v>
      </c>
      <c r="B18" s="102"/>
      <c r="C18" s="103"/>
      <c r="D18" s="104"/>
      <c r="E18" s="95">
        <v>265.9</v>
      </c>
      <c r="F18" s="95">
        <v>133</v>
      </c>
      <c r="G18" s="89">
        <v>66.52</v>
      </c>
      <c r="H18" s="105">
        <f t="shared" si="0"/>
        <v>25.016923655509594</v>
      </c>
      <c r="I18" s="106">
        <f t="shared" si="1"/>
        <v>50.01503759398496</v>
      </c>
      <c r="J18" s="107"/>
      <c r="K18" s="107"/>
      <c r="L18" s="108"/>
      <c r="M18" s="93"/>
    </row>
    <row r="19" spans="1:13" ht="26.25">
      <c r="A19" s="94" t="s">
        <v>22</v>
      </c>
      <c r="B19" s="84"/>
      <c r="C19" s="85"/>
      <c r="D19" s="86"/>
      <c r="E19" s="96">
        <v>492.9</v>
      </c>
      <c r="F19" s="96">
        <v>246.45</v>
      </c>
      <c r="G19" s="89">
        <v>90.74</v>
      </c>
      <c r="H19" s="90">
        <f t="shared" si="0"/>
        <v>18.409413674173262</v>
      </c>
      <c r="I19" s="77">
        <f t="shared" si="1"/>
        <v>36.818827348346524</v>
      </c>
      <c r="J19" s="91"/>
      <c r="K19" s="91"/>
      <c r="L19" s="92"/>
      <c r="M19" s="93"/>
    </row>
    <row r="20" spans="1:13" s="100" customFormat="1" ht="26.25">
      <c r="A20" s="94" t="s">
        <v>23</v>
      </c>
      <c r="B20" s="97"/>
      <c r="C20" s="85"/>
      <c r="D20" s="86"/>
      <c r="E20" s="96">
        <v>265.9</v>
      </c>
      <c r="F20" s="96">
        <v>133</v>
      </c>
      <c r="G20" s="89">
        <v>44.38</v>
      </c>
      <c r="H20" s="98">
        <f t="shared" si="0"/>
        <v>16.69048514479128</v>
      </c>
      <c r="I20" s="77">
        <f t="shared" si="1"/>
        <v>33.36842105263158</v>
      </c>
      <c r="J20" s="99"/>
      <c r="K20" s="99"/>
      <c r="L20" s="92"/>
      <c r="M20" s="93"/>
    </row>
    <row r="21" spans="1:13" ht="52.5">
      <c r="A21" s="94" t="s">
        <v>24</v>
      </c>
      <c r="B21" s="84"/>
      <c r="C21" s="85"/>
      <c r="D21" s="86"/>
      <c r="E21" s="96">
        <v>1658</v>
      </c>
      <c r="F21" s="96">
        <v>829</v>
      </c>
      <c r="G21" s="89">
        <v>829</v>
      </c>
      <c r="H21" s="90">
        <f t="shared" si="0"/>
        <v>50</v>
      </c>
      <c r="I21" s="77">
        <f t="shared" si="1"/>
        <v>100</v>
      </c>
      <c r="J21" s="110"/>
      <c r="K21" s="110"/>
      <c r="L21" s="92"/>
      <c r="M21" s="93"/>
    </row>
    <row r="22" spans="1:13" ht="78.75">
      <c r="A22" s="94" t="s">
        <v>25</v>
      </c>
      <c r="B22" s="84"/>
      <c r="C22" s="85"/>
      <c r="D22" s="86"/>
      <c r="E22" s="96">
        <v>4598.7</v>
      </c>
      <c r="F22" s="96">
        <v>2299</v>
      </c>
      <c r="G22" s="89">
        <v>1528.74</v>
      </c>
      <c r="H22" s="90">
        <f t="shared" si="0"/>
        <v>33.242872985843825</v>
      </c>
      <c r="I22" s="77">
        <f t="shared" si="1"/>
        <v>66.49586776859505</v>
      </c>
      <c r="J22" s="110">
        <v>191.62</v>
      </c>
      <c r="K22" s="110">
        <v>191.62</v>
      </c>
      <c r="L22" s="92"/>
      <c r="M22" s="93"/>
    </row>
    <row r="23" spans="1:13" s="100" customFormat="1" ht="26.25">
      <c r="A23" s="94" t="s">
        <v>26</v>
      </c>
      <c r="B23" s="97"/>
      <c r="C23" s="85"/>
      <c r="D23" s="86"/>
      <c r="E23" s="96">
        <v>744.8</v>
      </c>
      <c r="F23" s="96">
        <v>372</v>
      </c>
      <c r="G23" s="89">
        <v>225.56</v>
      </c>
      <c r="H23" s="98">
        <f t="shared" si="0"/>
        <v>30.284640171858218</v>
      </c>
      <c r="I23" s="77">
        <f t="shared" si="1"/>
        <v>60.634408602150536</v>
      </c>
      <c r="J23" s="99">
        <v>10</v>
      </c>
      <c r="K23" s="99">
        <v>10</v>
      </c>
      <c r="L23" s="92"/>
      <c r="M23" s="93"/>
    </row>
    <row r="24" spans="1:13" ht="26.25">
      <c r="A24" s="94" t="s">
        <v>27</v>
      </c>
      <c r="B24" s="84"/>
      <c r="C24" s="85"/>
      <c r="D24" s="86"/>
      <c r="E24" s="96">
        <v>42.9</v>
      </c>
      <c r="F24" s="96">
        <v>19</v>
      </c>
      <c r="G24" s="89">
        <v>8.86</v>
      </c>
      <c r="H24" s="90">
        <f t="shared" si="0"/>
        <v>20.65268065268065</v>
      </c>
      <c r="I24" s="77">
        <f t="shared" si="1"/>
        <v>46.63157894736842</v>
      </c>
      <c r="J24" s="91">
        <v>0.56</v>
      </c>
      <c r="K24" s="91">
        <v>0.56</v>
      </c>
      <c r="L24" s="92"/>
      <c r="M24" s="93"/>
    </row>
    <row r="25" spans="1:13" ht="26.25">
      <c r="A25" s="94" t="s">
        <v>28</v>
      </c>
      <c r="B25" s="84"/>
      <c r="C25" s="85"/>
      <c r="D25" s="86"/>
      <c r="E25" s="96">
        <v>0.38</v>
      </c>
      <c r="F25" s="96">
        <v>0.38</v>
      </c>
      <c r="G25" s="89">
        <v>0.38</v>
      </c>
      <c r="H25" s="90">
        <f t="shared" si="0"/>
        <v>100</v>
      </c>
      <c r="I25" s="77">
        <f t="shared" si="1"/>
        <v>100</v>
      </c>
      <c r="J25" s="91"/>
      <c r="K25" s="91"/>
      <c r="L25" s="92"/>
      <c r="M25" s="93"/>
    </row>
    <row r="26" spans="1:13" ht="52.5">
      <c r="A26" s="94" t="s">
        <v>56</v>
      </c>
      <c r="B26" s="84"/>
      <c r="C26" s="85"/>
      <c r="D26" s="86"/>
      <c r="E26" s="96">
        <v>1.9</v>
      </c>
      <c r="F26" s="96">
        <v>0.95</v>
      </c>
      <c r="G26" s="89"/>
      <c r="H26" s="90">
        <f t="shared" si="0"/>
        <v>0</v>
      </c>
      <c r="I26" s="77">
        <f t="shared" si="1"/>
        <v>0</v>
      </c>
      <c r="J26" s="111"/>
      <c r="K26" s="111"/>
      <c r="L26" s="92"/>
      <c r="M26" s="93"/>
    </row>
    <row r="27" spans="1:13" ht="52.5">
      <c r="A27" s="94" t="s">
        <v>29</v>
      </c>
      <c r="B27" s="84"/>
      <c r="C27" s="85"/>
      <c r="D27" s="86"/>
      <c r="E27" s="96">
        <v>3928.2</v>
      </c>
      <c r="F27" s="96">
        <v>1768</v>
      </c>
      <c r="G27" s="89">
        <v>1738.5</v>
      </c>
      <c r="H27" s="90">
        <f t="shared" si="0"/>
        <v>44.256911562547735</v>
      </c>
      <c r="I27" s="77">
        <f t="shared" si="1"/>
        <v>98.3314479638009</v>
      </c>
      <c r="J27" s="111"/>
      <c r="K27" s="111"/>
      <c r="L27" s="92"/>
      <c r="M27" s="93"/>
    </row>
    <row r="28" spans="1:13" ht="52.5">
      <c r="A28" s="94" t="s">
        <v>30</v>
      </c>
      <c r="B28" s="84"/>
      <c r="C28" s="85"/>
      <c r="D28" s="86"/>
      <c r="E28" s="96">
        <v>17</v>
      </c>
      <c r="F28" s="96">
        <v>8.5</v>
      </c>
      <c r="G28" s="89">
        <v>7.6</v>
      </c>
      <c r="H28" s="90">
        <f t="shared" si="0"/>
        <v>44.705882352941174</v>
      </c>
      <c r="I28" s="77">
        <f t="shared" si="1"/>
        <v>89.41176470588235</v>
      </c>
      <c r="J28" s="111"/>
      <c r="K28" s="111"/>
      <c r="L28" s="92"/>
      <c r="M28" s="93"/>
    </row>
    <row r="29" spans="1:13" ht="26.25" hidden="1">
      <c r="A29" s="94" t="s">
        <v>31</v>
      </c>
      <c r="B29" s="84"/>
      <c r="C29" s="85"/>
      <c r="D29" s="86"/>
      <c r="E29" s="96"/>
      <c r="F29" s="96"/>
      <c r="G29" s="89"/>
      <c r="H29" s="90" t="e">
        <f t="shared" si="0"/>
        <v>#DIV/0!</v>
      </c>
      <c r="I29" s="77" t="e">
        <f t="shared" si="1"/>
        <v>#DIV/0!</v>
      </c>
      <c r="J29" s="111"/>
      <c r="K29" s="111"/>
      <c r="L29" s="92"/>
      <c r="M29" s="93"/>
    </row>
    <row r="30" spans="1:13" ht="52.5">
      <c r="A30" s="94" t="s">
        <v>60</v>
      </c>
      <c r="B30" s="84"/>
      <c r="C30" s="85"/>
      <c r="D30" s="86"/>
      <c r="E30" s="96">
        <v>3.1</v>
      </c>
      <c r="F30" s="96">
        <v>1.6</v>
      </c>
      <c r="G30" s="89"/>
      <c r="H30" s="90">
        <f t="shared" si="0"/>
        <v>0</v>
      </c>
      <c r="I30" s="77">
        <f t="shared" si="1"/>
        <v>0</v>
      </c>
      <c r="J30" s="111"/>
      <c r="K30" s="111"/>
      <c r="L30" s="92"/>
      <c r="M30" s="93"/>
    </row>
    <row r="31" spans="1:13" ht="52.5">
      <c r="A31" s="94" t="s">
        <v>85</v>
      </c>
      <c r="B31" s="84"/>
      <c r="C31" s="85"/>
      <c r="D31" s="86"/>
      <c r="E31" s="96">
        <v>144.6</v>
      </c>
      <c r="F31" s="96">
        <v>144.6</v>
      </c>
      <c r="G31" s="89">
        <v>144.6</v>
      </c>
      <c r="H31" s="90">
        <f t="shared" si="0"/>
        <v>100</v>
      </c>
      <c r="I31" s="77">
        <f t="shared" si="1"/>
        <v>100</v>
      </c>
      <c r="J31" s="111"/>
      <c r="K31" s="111"/>
      <c r="L31" s="92"/>
      <c r="M31" s="93"/>
    </row>
    <row r="32" spans="1:13" ht="26.25">
      <c r="A32" s="112" t="s">
        <v>32</v>
      </c>
      <c r="B32" s="84"/>
      <c r="C32" s="85"/>
      <c r="D32" s="86"/>
      <c r="E32" s="96">
        <v>186.75</v>
      </c>
      <c r="F32" s="96">
        <v>186.75</v>
      </c>
      <c r="G32" s="89">
        <v>186.75</v>
      </c>
      <c r="H32" s="90">
        <f t="shared" si="0"/>
        <v>100</v>
      </c>
      <c r="I32" s="77">
        <f t="shared" si="1"/>
        <v>100</v>
      </c>
      <c r="J32" s="111"/>
      <c r="K32" s="111"/>
      <c r="L32" s="92"/>
      <c r="M32" s="93"/>
    </row>
    <row r="33" spans="1:13" ht="26.25" hidden="1">
      <c r="A33" s="112" t="s">
        <v>33</v>
      </c>
      <c r="B33" s="84"/>
      <c r="C33" s="85"/>
      <c r="D33" s="86"/>
      <c r="E33" s="96"/>
      <c r="F33" s="96"/>
      <c r="G33" s="89"/>
      <c r="H33" s="90" t="e">
        <f t="shared" si="0"/>
        <v>#DIV/0!</v>
      </c>
      <c r="I33" s="77" t="e">
        <f t="shared" si="1"/>
        <v>#DIV/0!</v>
      </c>
      <c r="J33" s="111"/>
      <c r="K33" s="111"/>
      <c r="L33" s="92"/>
      <c r="M33" s="93"/>
    </row>
    <row r="34" spans="1:13" ht="26.25" hidden="1">
      <c r="A34" s="112" t="s">
        <v>34</v>
      </c>
      <c r="B34" s="84"/>
      <c r="C34" s="85"/>
      <c r="D34" s="86"/>
      <c r="E34" s="96"/>
      <c r="F34" s="96"/>
      <c r="G34" s="89"/>
      <c r="H34" s="90" t="e">
        <f t="shared" si="0"/>
        <v>#DIV/0!</v>
      </c>
      <c r="I34" s="77" t="e">
        <f t="shared" si="1"/>
        <v>#DIV/0!</v>
      </c>
      <c r="J34" s="111"/>
      <c r="K34" s="111"/>
      <c r="L34" s="92"/>
      <c r="M34" s="93"/>
    </row>
    <row r="35" spans="1:13" ht="52.5">
      <c r="A35" s="112" t="s">
        <v>35</v>
      </c>
      <c r="B35" s="84"/>
      <c r="C35" s="85"/>
      <c r="D35" s="86"/>
      <c r="E35" s="96">
        <v>1757.9</v>
      </c>
      <c r="F35" s="96">
        <v>1757.9</v>
      </c>
      <c r="G35" s="89">
        <v>1757.9</v>
      </c>
      <c r="H35" s="90">
        <f t="shared" si="0"/>
        <v>100</v>
      </c>
      <c r="I35" s="77">
        <f t="shared" si="1"/>
        <v>100</v>
      </c>
      <c r="J35" s="111"/>
      <c r="K35" s="111"/>
      <c r="L35" s="92"/>
      <c r="M35" s="93"/>
    </row>
    <row r="36" spans="1:13" ht="26.25">
      <c r="A36" s="112" t="s">
        <v>36</v>
      </c>
      <c r="B36" s="84"/>
      <c r="C36" s="85"/>
      <c r="D36" s="86"/>
      <c r="E36" s="96">
        <v>6782.6</v>
      </c>
      <c r="F36" s="96">
        <v>4681.1</v>
      </c>
      <c r="G36" s="89">
        <v>4681.1</v>
      </c>
      <c r="H36" s="90">
        <f t="shared" si="0"/>
        <v>69.01630643116209</v>
      </c>
      <c r="I36" s="77">
        <f t="shared" si="1"/>
        <v>100</v>
      </c>
      <c r="J36" s="99">
        <v>4681.1</v>
      </c>
      <c r="K36" s="99"/>
      <c r="L36" s="92"/>
      <c r="M36" s="93"/>
    </row>
    <row r="37" spans="1:13" ht="26.25" hidden="1">
      <c r="A37" s="112" t="s">
        <v>37</v>
      </c>
      <c r="B37" s="84"/>
      <c r="C37" s="85"/>
      <c r="D37" s="86"/>
      <c r="E37" s="96"/>
      <c r="F37" s="96"/>
      <c r="G37" s="89"/>
      <c r="H37" s="90" t="e">
        <f t="shared" si="0"/>
        <v>#DIV/0!</v>
      </c>
      <c r="I37" s="77" t="e">
        <f t="shared" si="1"/>
        <v>#DIV/0!</v>
      </c>
      <c r="J37" s="111"/>
      <c r="K37" s="111"/>
      <c r="L37" s="92"/>
      <c r="M37" s="93"/>
    </row>
    <row r="38" spans="1:13" ht="26.25" hidden="1">
      <c r="A38" s="113" t="s">
        <v>38</v>
      </c>
      <c r="B38" s="84"/>
      <c r="C38" s="85"/>
      <c r="D38" s="86"/>
      <c r="E38" s="96"/>
      <c r="F38" s="96"/>
      <c r="G38" s="89"/>
      <c r="H38" s="90" t="e">
        <f t="shared" si="0"/>
        <v>#DIV/0!</v>
      </c>
      <c r="I38" s="77" t="e">
        <f t="shared" si="1"/>
        <v>#DIV/0!</v>
      </c>
      <c r="J38" s="111"/>
      <c r="K38" s="111"/>
      <c r="L38" s="92"/>
      <c r="M38" s="93"/>
    </row>
    <row r="39" spans="1:13" ht="52.5" hidden="1">
      <c r="A39" s="112" t="s">
        <v>39</v>
      </c>
      <c r="B39" s="84"/>
      <c r="C39" s="85"/>
      <c r="D39" s="86"/>
      <c r="E39" s="96"/>
      <c r="F39" s="96"/>
      <c r="G39" s="89"/>
      <c r="H39" s="90" t="e">
        <f t="shared" si="0"/>
        <v>#DIV/0!</v>
      </c>
      <c r="I39" s="77" t="e">
        <f t="shared" si="1"/>
        <v>#DIV/0!</v>
      </c>
      <c r="J39" s="111"/>
      <c r="K39" s="111"/>
      <c r="L39" s="92"/>
      <c r="M39" s="93"/>
    </row>
    <row r="40" spans="1:13" ht="26.25" hidden="1">
      <c r="A40" s="112" t="s">
        <v>40</v>
      </c>
      <c r="B40" s="84"/>
      <c r="C40" s="85"/>
      <c r="D40" s="86"/>
      <c r="E40" s="96"/>
      <c r="F40" s="96"/>
      <c r="G40" s="89"/>
      <c r="H40" s="90" t="e">
        <f t="shared" si="0"/>
        <v>#DIV/0!</v>
      </c>
      <c r="I40" s="77" t="e">
        <f t="shared" si="1"/>
        <v>#DIV/0!</v>
      </c>
      <c r="J40" s="111"/>
      <c r="K40" s="111"/>
      <c r="L40" s="92"/>
      <c r="M40" s="93"/>
    </row>
    <row r="41" spans="1:13" ht="26.25" hidden="1">
      <c r="A41" s="112" t="s">
        <v>64</v>
      </c>
      <c r="B41" s="84"/>
      <c r="C41" s="85"/>
      <c r="D41" s="86"/>
      <c r="E41" s="96"/>
      <c r="F41" s="96"/>
      <c r="G41" s="89"/>
      <c r="H41" s="90" t="e">
        <f t="shared" si="0"/>
        <v>#DIV/0!</v>
      </c>
      <c r="I41" s="77" t="e">
        <f t="shared" si="1"/>
        <v>#DIV/0!</v>
      </c>
      <c r="J41" s="111"/>
      <c r="K41" s="111"/>
      <c r="L41" s="92"/>
      <c r="M41" s="93"/>
    </row>
    <row r="42" spans="1:13" ht="52.5" hidden="1">
      <c r="A42" s="112" t="s">
        <v>58</v>
      </c>
      <c r="B42" s="84"/>
      <c r="C42" s="85"/>
      <c r="D42" s="86"/>
      <c r="E42" s="96"/>
      <c r="F42" s="96"/>
      <c r="G42" s="89"/>
      <c r="H42" s="90" t="e">
        <f t="shared" si="0"/>
        <v>#DIV/0!</v>
      </c>
      <c r="I42" s="77" t="e">
        <f t="shared" si="1"/>
        <v>#DIV/0!</v>
      </c>
      <c r="J42" s="111"/>
      <c r="K42" s="111"/>
      <c r="L42" s="92"/>
      <c r="M42" s="93"/>
    </row>
    <row r="43" spans="1:13" ht="26.25" hidden="1">
      <c r="A43" s="112" t="s">
        <v>31</v>
      </c>
      <c r="B43" s="84"/>
      <c r="C43" s="85"/>
      <c r="D43" s="86"/>
      <c r="E43" s="96"/>
      <c r="F43" s="96"/>
      <c r="G43" s="89"/>
      <c r="H43" s="90" t="e">
        <f t="shared" si="0"/>
        <v>#DIV/0!</v>
      </c>
      <c r="I43" s="77" t="e">
        <f t="shared" si="1"/>
        <v>#DIV/0!</v>
      </c>
      <c r="J43" s="111"/>
      <c r="K43" s="111"/>
      <c r="L43" s="92"/>
      <c r="M43" s="93"/>
    </row>
    <row r="44" spans="1:13" ht="52.5" hidden="1">
      <c r="A44" s="112" t="s">
        <v>61</v>
      </c>
      <c r="B44" s="84"/>
      <c r="C44" s="85"/>
      <c r="D44" s="86"/>
      <c r="E44" s="96"/>
      <c r="F44" s="96"/>
      <c r="G44" s="89"/>
      <c r="H44" s="90" t="e">
        <f t="shared" si="0"/>
        <v>#DIV/0!</v>
      </c>
      <c r="I44" s="77" t="e">
        <f t="shared" si="1"/>
        <v>#DIV/0!</v>
      </c>
      <c r="J44" s="99"/>
      <c r="K44" s="99"/>
      <c r="L44" s="92"/>
      <c r="M44" s="93"/>
    </row>
    <row r="45" spans="1:13" ht="26.25" hidden="1">
      <c r="A45" s="112" t="s">
        <v>63</v>
      </c>
      <c r="B45" s="84"/>
      <c r="C45" s="85"/>
      <c r="D45" s="86"/>
      <c r="E45" s="96"/>
      <c r="F45" s="96"/>
      <c r="G45" s="89"/>
      <c r="H45" s="90" t="e">
        <f t="shared" si="0"/>
        <v>#DIV/0!</v>
      </c>
      <c r="I45" s="77" t="e">
        <f t="shared" si="1"/>
        <v>#DIV/0!</v>
      </c>
      <c r="J45" s="99"/>
      <c r="K45" s="99"/>
      <c r="L45" s="92"/>
      <c r="M45" s="93"/>
    </row>
    <row r="46" spans="1:13" ht="52.5">
      <c r="A46" s="112" t="s">
        <v>41</v>
      </c>
      <c r="B46" s="84"/>
      <c r="C46" s="85"/>
      <c r="D46" s="86"/>
      <c r="E46" s="96">
        <v>4052.8</v>
      </c>
      <c r="F46" s="96">
        <v>4052.8</v>
      </c>
      <c r="G46" s="89">
        <v>4052.8</v>
      </c>
      <c r="H46" s="90">
        <f t="shared" si="0"/>
        <v>100</v>
      </c>
      <c r="I46" s="77">
        <f t="shared" si="1"/>
        <v>100</v>
      </c>
      <c r="J46" s="111"/>
      <c r="K46" s="111"/>
      <c r="L46" s="92"/>
      <c r="M46" s="93"/>
    </row>
    <row r="47" spans="1:13" ht="26.25" hidden="1">
      <c r="A47" s="112"/>
      <c r="B47" s="84"/>
      <c r="C47" s="85"/>
      <c r="D47" s="86"/>
      <c r="E47" s="96"/>
      <c r="F47" s="96"/>
      <c r="G47" s="89"/>
      <c r="H47" s="90" t="e">
        <f t="shared" si="0"/>
        <v>#DIV/0!</v>
      </c>
      <c r="I47" s="77" t="e">
        <f t="shared" si="1"/>
        <v>#DIV/0!</v>
      </c>
      <c r="J47" s="111"/>
      <c r="K47" s="111"/>
      <c r="L47" s="92"/>
      <c r="M47" s="93"/>
    </row>
    <row r="48" spans="1:13" ht="26.25" hidden="1">
      <c r="A48" s="112" t="s">
        <v>65</v>
      </c>
      <c r="B48" s="84"/>
      <c r="C48" s="85"/>
      <c r="D48" s="86"/>
      <c r="E48" s="96"/>
      <c r="F48" s="96"/>
      <c r="G48" s="89"/>
      <c r="H48" s="90" t="e">
        <f t="shared" si="0"/>
        <v>#DIV/0!</v>
      </c>
      <c r="I48" s="77" t="e">
        <f t="shared" si="1"/>
        <v>#DIV/0!</v>
      </c>
      <c r="J48" s="111"/>
      <c r="K48" s="111"/>
      <c r="L48" s="92"/>
      <c r="M48" s="93"/>
    </row>
    <row r="49" spans="1:13" ht="26.25" hidden="1">
      <c r="A49" s="112" t="s">
        <v>42</v>
      </c>
      <c r="B49" s="84"/>
      <c r="C49" s="85"/>
      <c r="D49" s="86"/>
      <c r="E49" s="96"/>
      <c r="F49" s="96"/>
      <c r="G49" s="89"/>
      <c r="H49" s="90" t="e">
        <f t="shared" si="0"/>
        <v>#DIV/0!</v>
      </c>
      <c r="I49" s="77" t="e">
        <f t="shared" si="1"/>
        <v>#DIV/0!</v>
      </c>
      <c r="J49" s="99"/>
      <c r="K49" s="99"/>
      <c r="L49" s="92"/>
      <c r="M49" s="93"/>
    </row>
    <row r="50" spans="1:13" ht="78.75" hidden="1">
      <c r="A50" s="112" t="s">
        <v>43</v>
      </c>
      <c r="B50" s="84"/>
      <c r="C50" s="85"/>
      <c r="D50" s="86"/>
      <c r="E50" s="96"/>
      <c r="F50" s="96"/>
      <c r="G50" s="89"/>
      <c r="H50" s="90" t="e">
        <f t="shared" si="0"/>
        <v>#DIV/0!</v>
      </c>
      <c r="I50" s="77" t="e">
        <f t="shared" si="1"/>
        <v>#DIV/0!</v>
      </c>
      <c r="J50" s="111"/>
      <c r="K50" s="111"/>
      <c r="L50" s="92"/>
      <c r="M50" s="93"/>
    </row>
    <row r="51" spans="1:13" ht="52.5" hidden="1">
      <c r="A51" s="112" t="s">
        <v>44</v>
      </c>
      <c r="B51" s="84"/>
      <c r="C51" s="85"/>
      <c r="D51" s="86"/>
      <c r="E51" s="96"/>
      <c r="F51" s="96"/>
      <c r="G51" s="89"/>
      <c r="H51" s="90" t="e">
        <f t="shared" si="0"/>
        <v>#DIV/0!</v>
      </c>
      <c r="I51" s="77" t="e">
        <f t="shared" si="1"/>
        <v>#DIV/0!</v>
      </c>
      <c r="J51" s="111"/>
      <c r="K51" s="111"/>
      <c r="L51" s="92"/>
      <c r="M51" s="93"/>
    </row>
    <row r="52" spans="1:13" ht="52.5" hidden="1">
      <c r="A52" s="112" t="s">
        <v>45</v>
      </c>
      <c r="B52" s="84"/>
      <c r="C52" s="85"/>
      <c r="D52" s="86"/>
      <c r="E52" s="96"/>
      <c r="F52" s="96"/>
      <c r="G52" s="89"/>
      <c r="H52" s="90" t="e">
        <f t="shared" si="0"/>
        <v>#DIV/0!</v>
      </c>
      <c r="I52" s="77" t="e">
        <f t="shared" si="1"/>
        <v>#DIV/0!</v>
      </c>
      <c r="J52" s="111"/>
      <c r="K52" s="111"/>
      <c r="L52" s="92"/>
      <c r="M52" s="93"/>
    </row>
    <row r="53" spans="1:13" ht="52.5" hidden="1">
      <c r="A53" s="112" t="s">
        <v>46</v>
      </c>
      <c r="B53" s="84"/>
      <c r="C53" s="85"/>
      <c r="D53" s="86"/>
      <c r="E53" s="96"/>
      <c r="F53" s="96"/>
      <c r="G53" s="89"/>
      <c r="H53" s="90" t="e">
        <f t="shared" si="0"/>
        <v>#DIV/0!</v>
      </c>
      <c r="I53" s="77" t="e">
        <f t="shared" si="1"/>
        <v>#DIV/0!</v>
      </c>
      <c r="J53" s="111"/>
      <c r="K53" s="111"/>
      <c r="L53" s="92"/>
      <c r="M53" s="93"/>
    </row>
    <row r="54" spans="1:13" ht="52.5" hidden="1">
      <c r="A54" s="112" t="s">
        <v>47</v>
      </c>
      <c r="B54" s="84"/>
      <c r="C54" s="85"/>
      <c r="D54" s="86"/>
      <c r="E54" s="96"/>
      <c r="F54" s="96"/>
      <c r="G54" s="89"/>
      <c r="H54" s="90" t="e">
        <f t="shared" si="0"/>
        <v>#DIV/0!</v>
      </c>
      <c r="I54" s="77" t="e">
        <f t="shared" si="1"/>
        <v>#DIV/0!</v>
      </c>
      <c r="J54" s="111"/>
      <c r="K54" s="111"/>
      <c r="L54" s="92"/>
      <c r="M54" s="93"/>
    </row>
    <row r="55" spans="1:13" ht="26.25" hidden="1">
      <c r="A55" s="112" t="s">
        <v>48</v>
      </c>
      <c r="B55" s="84"/>
      <c r="C55" s="85"/>
      <c r="D55" s="86"/>
      <c r="E55" s="96"/>
      <c r="F55" s="96"/>
      <c r="G55" s="89"/>
      <c r="H55" s="90" t="e">
        <f t="shared" si="0"/>
        <v>#DIV/0!</v>
      </c>
      <c r="I55" s="77" t="e">
        <f t="shared" si="1"/>
        <v>#DIV/0!</v>
      </c>
      <c r="J55" s="111"/>
      <c r="K55" s="111"/>
      <c r="L55" s="92"/>
      <c r="M55" s="93"/>
    </row>
    <row r="56" spans="1:13" ht="26.25" hidden="1">
      <c r="A56" s="112" t="s">
        <v>49</v>
      </c>
      <c r="B56" s="84"/>
      <c r="C56" s="85"/>
      <c r="D56" s="86"/>
      <c r="E56" s="96"/>
      <c r="F56" s="96"/>
      <c r="G56" s="89"/>
      <c r="H56" s="90" t="e">
        <f t="shared" si="0"/>
        <v>#DIV/0!</v>
      </c>
      <c r="I56" s="77" t="e">
        <f t="shared" si="1"/>
        <v>#DIV/0!</v>
      </c>
      <c r="J56" s="111"/>
      <c r="K56" s="111"/>
      <c r="L56" s="92"/>
      <c r="M56" s="93"/>
    </row>
    <row r="57" spans="1:13" ht="52.5" hidden="1">
      <c r="A57" s="112" t="s">
        <v>50</v>
      </c>
      <c r="B57" s="84"/>
      <c r="C57" s="85"/>
      <c r="D57" s="86"/>
      <c r="E57" s="96"/>
      <c r="F57" s="96"/>
      <c r="G57" s="89"/>
      <c r="H57" s="90" t="e">
        <f t="shared" si="0"/>
        <v>#DIV/0!</v>
      </c>
      <c r="I57" s="77" t="e">
        <f t="shared" si="1"/>
        <v>#DIV/0!</v>
      </c>
      <c r="J57" s="111"/>
      <c r="K57" s="111"/>
      <c r="L57" s="92"/>
      <c r="M57" s="93"/>
    </row>
    <row r="58" spans="1:13" ht="52.5" hidden="1">
      <c r="A58" s="112" t="s">
        <v>59</v>
      </c>
      <c r="B58" s="84"/>
      <c r="C58" s="85"/>
      <c r="D58" s="86"/>
      <c r="E58" s="96"/>
      <c r="F58" s="96"/>
      <c r="G58" s="89"/>
      <c r="H58" s="90" t="e">
        <f t="shared" si="0"/>
        <v>#DIV/0!</v>
      </c>
      <c r="I58" s="77" t="e">
        <f t="shared" si="1"/>
        <v>#DIV/0!</v>
      </c>
      <c r="J58" s="111"/>
      <c r="K58" s="111"/>
      <c r="L58" s="92"/>
      <c r="M58" s="93"/>
    </row>
    <row r="59" spans="1:13" ht="52.5" hidden="1">
      <c r="A59" s="112" t="s">
        <v>57</v>
      </c>
      <c r="B59" s="84"/>
      <c r="C59" s="85"/>
      <c r="D59" s="86"/>
      <c r="E59" s="96"/>
      <c r="F59" s="96"/>
      <c r="G59" s="89"/>
      <c r="H59" s="90" t="e">
        <f t="shared" si="0"/>
        <v>#DIV/0!</v>
      </c>
      <c r="I59" s="77" t="e">
        <f t="shared" si="1"/>
        <v>#DIV/0!</v>
      </c>
      <c r="J59" s="111"/>
      <c r="K59" s="111"/>
      <c r="L59" s="92"/>
      <c r="M59" s="93"/>
    </row>
    <row r="60" spans="1:13" ht="26.25" hidden="1">
      <c r="A60" s="112" t="s">
        <v>70</v>
      </c>
      <c r="B60" s="84"/>
      <c r="C60" s="85"/>
      <c r="D60" s="86"/>
      <c r="E60" s="96"/>
      <c r="F60" s="96"/>
      <c r="G60" s="89"/>
      <c r="H60" s="90" t="e">
        <f t="shared" si="0"/>
        <v>#DIV/0!</v>
      </c>
      <c r="I60" s="77" t="e">
        <f t="shared" si="1"/>
        <v>#DIV/0!</v>
      </c>
      <c r="J60" s="111"/>
      <c r="K60" s="111"/>
      <c r="L60" s="92"/>
      <c r="M60" s="93"/>
    </row>
    <row r="61" spans="1:13" ht="52.5" hidden="1">
      <c r="A61" s="112" t="s">
        <v>71</v>
      </c>
      <c r="B61" s="84"/>
      <c r="C61" s="85"/>
      <c r="D61" s="86"/>
      <c r="E61" s="96"/>
      <c r="F61" s="96"/>
      <c r="G61" s="89"/>
      <c r="H61" s="90" t="e">
        <f t="shared" si="0"/>
        <v>#DIV/0!</v>
      </c>
      <c r="I61" s="77" t="e">
        <f t="shared" si="1"/>
        <v>#DIV/0!</v>
      </c>
      <c r="J61" s="111"/>
      <c r="K61" s="111"/>
      <c r="L61" s="92"/>
      <c r="M61" s="93"/>
    </row>
    <row r="62" spans="1:13" ht="26.25" hidden="1">
      <c r="A62" s="112" t="s">
        <v>40</v>
      </c>
      <c r="B62" s="84"/>
      <c r="C62" s="85"/>
      <c r="D62" s="86"/>
      <c r="E62" s="96"/>
      <c r="F62" s="96"/>
      <c r="G62" s="89"/>
      <c r="H62" s="90" t="e">
        <f t="shared" si="0"/>
        <v>#DIV/0!</v>
      </c>
      <c r="I62" s="77" t="e">
        <f t="shared" si="1"/>
        <v>#DIV/0!</v>
      </c>
      <c r="J62" s="111"/>
      <c r="K62" s="111"/>
      <c r="L62" s="92"/>
      <c r="M62" s="93"/>
    </row>
    <row r="63" spans="1:13" ht="52.5" hidden="1">
      <c r="A63" s="112" t="s">
        <v>44</v>
      </c>
      <c r="B63" s="84"/>
      <c r="C63" s="85"/>
      <c r="D63" s="86"/>
      <c r="E63" s="96"/>
      <c r="F63" s="96"/>
      <c r="G63" s="89"/>
      <c r="H63" s="90" t="e">
        <f t="shared" si="0"/>
        <v>#DIV/0!</v>
      </c>
      <c r="I63" s="77" t="e">
        <f t="shared" si="1"/>
        <v>#DIV/0!</v>
      </c>
      <c r="J63" s="111"/>
      <c r="K63" s="111"/>
      <c r="L63" s="92"/>
      <c r="M63" s="93"/>
    </row>
    <row r="64" spans="1:13" ht="52.5" hidden="1">
      <c r="A64" s="112" t="s">
        <v>113</v>
      </c>
      <c r="B64" s="84"/>
      <c r="C64" s="85"/>
      <c r="D64" s="86"/>
      <c r="E64" s="96"/>
      <c r="F64" s="96"/>
      <c r="G64" s="89"/>
      <c r="H64" s="90" t="e">
        <f t="shared" si="0"/>
        <v>#DIV/0!</v>
      </c>
      <c r="I64" s="77" t="e">
        <f t="shared" si="1"/>
        <v>#DIV/0!</v>
      </c>
      <c r="J64" s="111"/>
      <c r="K64" s="111"/>
      <c r="L64" s="92"/>
      <c r="M64" s="93"/>
    </row>
    <row r="65" spans="1:13" ht="26.25">
      <c r="A65" s="112" t="s">
        <v>114</v>
      </c>
      <c r="B65" s="84"/>
      <c r="C65" s="85"/>
      <c r="D65" s="86"/>
      <c r="E65" s="96">
        <v>8272.42</v>
      </c>
      <c r="F65" s="96">
        <v>3904.71</v>
      </c>
      <c r="G65" s="89">
        <v>3904.71</v>
      </c>
      <c r="H65" s="90">
        <f t="shared" si="0"/>
        <v>47.201544409012115</v>
      </c>
      <c r="I65" s="77">
        <f t="shared" si="1"/>
        <v>100</v>
      </c>
      <c r="J65" s="111">
        <v>750.08</v>
      </c>
      <c r="K65" s="111">
        <v>750.08</v>
      </c>
      <c r="L65" s="92"/>
      <c r="M65" s="93"/>
    </row>
    <row r="66" spans="1:13" ht="26.25" hidden="1">
      <c r="A66" s="112" t="s">
        <v>80</v>
      </c>
      <c r="B66" s="84"/>
      <c r="C66" s="85"/>
      <c r="D66" s="86"/>
      <c r="E66" s="96"/>
      <c r="F66" s="96"/>
      <c r="G66" s="89"/>
      <c r="H66" s="90" t="e">
        <f t="shared" si="0"/>
        <v>#DIV/0!</v>
      </c>
      <c r="I66" s="77" t="e">
        <f t="shared" si="1"/>
        <v>#DIV/0!</v>
      </c>
      <c r="J66" s="111"/>
      <c r="K66" s="111"/>
      <c r="L66" s="92"/>
      <c r="M66" s="93"/>
    </row>
    <row r="67" spans="1:13" ht="26.25" hidden="1">
      <c r="A67" s="112" t="s">
        <v>81</v>
      </c>
      <c r="B67" s="84"/>
      <c r="C67" s="85"/>
      <c r="D67" s="86"/>
      <c r="E67" s="96"/>
      <c r="F67" s="96"/>
      <c r="G67" s="89"/>
      <c r="H67" s="90" t="e">
        <f>G67/E67*100</f>
        <v>#DIV/0!</v>
      </c>
      <c r="I67" s="77" t="e">
        <f>G67/F67*100</f>
        <v>#DIV/0!</v>
      </c>
      <c r="J67" s="111"/>
      <c r="K67" s="111"/>
      <c r="L67" s="92"/>
      <c r="M67" s="93"/>
    </row>
    <row r="68" spans="1:13" ht="26.25" hidden="1">
      <c r="A68" s="112" t="s">
        <v>75</v>
      </c>
      <c r="B68" s="84"/>
      <c r="C68" s="85"/>
      <c r="D68" s="86"/>
      <c r="E68" s="96"/>
      <c r="F68" s="96"/>
      <c r="G68" s="89"/>
      <c r="H68" s="90" t="e">
        <f>G68/E68*100</f>
        <v>#DIV/0!</v>
      </c>
      <c r="I68" s="77" t="e">
        <f>G68/F68*100</f>
        <v>#DIV/0!</v>
      </c>
      <c r="J68" s="111"/>
      <c r="K68" s="111"/>
      <c r="L68" s="92"/>
      <c r="M68" s="93"/>
    </row>
    <row r="69" spans="1:13" ht="26.25" hidden="1">
      <c r="A69" s="112" t="s">
        <v>78</v>
      </c>
      <c r="B69" s="84"/>
      <c r="C69" s="85"/>
      <c r="D69" s="86"/>
      <c r="E69" s="96"/>
      <c r="F69" s="96"/>
      <c r="G69" s="89"/>
      <c r="H69" s="90" t="e">
        <f>G69/E69*100</f>
        <v>#DIV/0!</v>
      </c>
      <c r="I69" s="77" t="e">
        <f>G69/F69*100</f>
        <v>#DIV/0!</v>
      </c>
      <c r="J69" s="111"/>
      <c r="K69" s="111"/>
      <c r="L69" s="92"/>
      <c r="M69" s="93"/>
    </row>
    <row r="70" spans="1:13" ht="26.25" hidden="1">
      <c r="A70" s="112" t="s">
        <v>66</v>
      </c>
      <c r="B70" s="84"/>
      <c r="C70" s="85"/>
      <c r="D70" s="86"/>
      <c r="E70" s="96"/>
      <c r="F70" s="96"/>
      <c r="G70" s="89"/>
      <c r="H70" s="90" t="e">
        <f>G70/E70*100</f>
        <v>#DIV/0!</v>
      </c>
      <c r="I70" s="77" t="e">
        <f>G70/F70*100</f>
        <v>#DIV/0!</v>
      </c>
      <c r="J70" s="111"/>
      <c r="K70" s="111"/>
      <c r="L70" s="92"/>
      <c r="M70" s="93"/>
    </row>
    <row r="71" spans="1:13" ht="26.25">
      <c r="A71" s="112" t="s">
        <v>100</v>
      </c>
      <c r="B71" s="84"/>
      <c r="C71" s="85"/>
      <c r="D71" s="86"/>
      <c r="E71" s="96">
        <v>169.69</v>
      </c>
      <c r="F71" s="96">
        <v>169.69</v>
      </c>
      <c r="G71" s="89">
        <v>169.69</v>
      </c>
      <c r="H71" s="90">
        <f>G71/E71*100</f>
        <v>100</v>
      </c>
      <c r="I71" s="77">
        <f>G71/F71*100</f>
        <v>100</v>
      </c>
      <c r="J71" s="111"/>
      <c r="K71" s="111"/>
      <c r="L71" s="92"/>
      <c r="M71" s="93"/>
    </row>
    <row r="72" spans="1:13" ht="26.25">
      <c r="A72" s="112" t="s">
        <v>62</v>
      </c>
      <c r="B72" s="84"/>
      <c r="C72" s="85"/>
      <c r="D72" s="86"/>
      <c r="E72" s="96">
        <v>62</v>
      </c>
      <c r="F72" s="96">
        <v>62</v>
      </c>
      <c r="G72" s="89">
        <v>62</v>
      </c>
      <c r="H72" s="90">
        <f t="shared" si="0"/>
        <v>100</v>
      </c>
      <c r="I72" s="77">
        <f t="shared" si="1"/>
        <v>100</v>
      </c>
      <c r="J72" s="111"/>
      <c r="K72" s="111"/>
      <c r="L72" s="92"/>
      <c r="M72" s="93"/>
    </row>
    <row r="73" spans="1:13" ht="52.5" hidden="1">
      <c r="A73" s="112" t="s">
        <v>74</v>
      </c>
      <c r="B73" s="84"/>
      <c r="C73" s="85"/>
      <c r="D73" s="86"/>
      <c r="E73" s="96"/>
      <c r="F73" s="96"/>
      <c r="G73" s="89"/>
      <c r="H73" s="90" t="e">
        <f t="shared" si="0"/>
        <v>#DIV/0!</v>
      </c>
      <c r="I73" s="77" t="e">
        <f t="shared" si="1"/>
        <v>#DIV/0!</v>
      </c>
      <c r="J73" s="111"/>
      <c r="K73" s="111"/>
      <c r="L73" s="92"/>
      <c r="M73" s="93"/>
    </row>
    <row r="74" spans="1:13" ht="26.25">
      <c r="A74" s="114" t="s">
        <v>51</v>
      </c>
      <c r="B74" s="86">
        <f>B8+B6</f>
        <v>749793.87</v>
      </c>
      <c r="C74" s="86">
        <f>C8+C6</f>
        <v>294337.9</v>
      </c>
      <c r="D74" s="86">
        <f>C74/B74*100</f>
        <v>39.255842409061046</v>
      </c>
      <c r="E74" s="86">
        <f>E6+E8</f>
        <v>820503.04</v>
      </c>
      <c r="F74" s="86">
        <f>F6+F8</f>
        <v>435245.82999999996</v>
      </c>
      <c r="G74" s="104">
        <f>G6+G8</f>
        <v>304905.27</v>
      </c>
      <c r="H74" s="115">
        <f>G74/E74*100</f>
        <v>37.160772737661034</v>
      </c>
      <c r="I74" s="115">
        <f>G74/F74*100</f>
        <v>70.05357638923273</v>
      </c>
      <c r="J74" s="86">
        <f>J8+J6</f>
        <v>33991.04000000001</v>
      </c>
      <c r="K74" s="86">
        <f>K8+K6</f>
        <v>27751.940000000002</v>
      </c>
      <c r="L74" s="86"/>
      <c r="M74" s="86"/>
    </row>
    <row r="75" spans="1:13" ht="26.25">
      <c r="A75" s="116"/>
      <c r="B75" s="117"/>
      <c r="C75" s="117"/>
      <c r="D75" s="117"/>
      <c r="E75" s="117"/>
      <c r="F75" s="117"/>
      <c r="G75" s="118"/>
      <c r="H75" s="119"/>
      <c r="I75" s="119"/>
      <c r="J75" s="117"/>
      <c r="K75" s="117"/>
      <c r="L75" s="117"/>
      <c r="M75" s="117"/>
    </row>
    <row r="76" spans="1:13" ht="26.25">
      <c r="A76" s="116"/>
      <c r="B76" s="117"/>
      <c r="C76" s="117"/>
      <c r="D76" s="117"/>
      <c r="E76" s="117"/>
      <c r="F76" s="117"/>
      <c r="G76" s="118"/>
      <c r="H76" s="119"/>
      <c r="I76" s="119"/>
      <c r="J76" s="117"/>
      <c r="K76" s="117"/>
      <c r="L76" s="117"/>
      <c r="M76" s="117"/>
    </row>
    <row r="77" spans="1:13" ht="26.25">
      <c r="A77" s="116"/>
      <c r="B77" s="117"/>
      <c r="C77" s="117"/>
      <c r="D77" s="117"/>
      <c r="E77" s="117"/>
      <c r="F77" s="117"/>
      <c r="G77" s="118"/>
      <c r="H77" s="119"/>
      <c r="I77" s="119"/>
      <c r="J77" s="117"/>
      <c r="K77" s="117"/>
      <c r="L77" s="117"/>
      <c r="M77" s="117"/>
    </row>
    <row r="78" spans="1:13" ht="26.25">
      <c r="A78" s="116"/>
      <c r="B78" s="117"/>
      <c r="C78" s="117"/>
      <c r="D78" s="117"/>
      <c r="E78" s="117"/>
      <c r="F78" s="117"/>
      <c r="G78" s="118"/>
      <c r="H78" s="119"/>
      <c r="I78" s="119"/>
      <c r="J78" s="117"/>
      <c r="K78" s="117"/>
      <c r="L78" s="117"/>
      <c r="M78" s="117"/>
    </row>
    <row r="79" spans="1:13" ht="26.25">
      <c r="A79" s="146" t="s">
        <v>52</v>
      </c>
      <c r="B79" s="146"/>
      <c r="C79" s="146"/>
      <c r="D79" s="120" t="s">
        <v>1</v>
      </c>
      <c r="E79" s="120" t="s">
        <v>53</v>
      </c>
      <c r="F79" s="120"/>
      <c r="G79" s="121"/>
      <c r="H79" s="122"/>
      <c r="I79" s="122"/>
      <c r="J79" s="120" t="s">
        <v>54</v>
      </c>
      <c r="K79" s="123"/>
      <c r="L79" s="117"/>
      <c r="M79" s="117"/>
    </row>
    <row r="80" spans="5:13" ht="26.25">
      <c r="E80" s="65"/>
      <c r="G80" s="65"/>
      <c r="K80" s="122"/>
      <c r="L80" s="117"/>
      <c r="M80" s="123"/>
    </row>
    <row r="106" ht="26.25">
      <c r="L106" s="65" t="s">
        <v>79</v>
      </c>
    </row>
  </sheetData>
  <sheetProtection/>
  <mergeCells count="15">
    <mergeCell ref="E4:E5"/>
    <mergeCell ref="F4:F5"/>
    <mergeCell ref="G4:G5"/>
    <mergeCell ref="J4:J5"/>
    <mergeCell ref="K4:K5"/>
    <mergeCell ref="A79:C79"/>
    <mergeCell ref="A1:M1"/>
    <mergeCell ref="A2:M2"/>
    <mergeCell ref="A3:A5"/>
    <mergeCell ref="B3:D3"/>
    <mergeCell ref="E3:K3"/>
    <mergeCell ref="L3:M4"/>
    <mergeCell ref="B4:B5"/>
    <mergeCell ref="C4:C5"/>
    <mergeCell ref="D4:D5"/>
  </mergeCells>
  <printOptions/>
  <pageMargins left="0" right="0" top="0.7480314960629921" bottom="0" header="0.31496062992125984" footer="0.31496062992125984"/>
  <pageSetup fitToHeight="0" fitToWidth="1"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zoomScalePageLayoutView="0" workbookViewId="0" topLeftCell="C1">
      <selection activeCell="C1" sqref="A1:IV16384"/>
    </sheetView>
  </sheetViews>
  <sheetFormatPr defaultColWidth="9.140625" defaultRowHeight="15"/>
  <cols>
    <col min="1" max="1" width="110.28125" style="65" customWidth="1"/>
    <col min="2" max="2" width="20.8515625" style="65" customWidth="1"/>
    <col min="3" max="3" width="19.421875" style="65" customWidth="1"/>
    <col min="4" max="4" width="13.140625" style="65" customWidth="1"/>
    <col min="5" max="5" width="19.8515625" style="100" customWidth="1"/>
    <col min="6" max="6" width="19.421875" style="65" customWidth="1"/>
    <col min="7" max="7" width="20.421875" style="124" customWidth="1"/>
    <col min="8" max="8" width="16.57421875" style="65" customWidth="1"/>
    <col min="9" max="9" width="12.8515625" style="65" hidden="1" customWidth="1"/>
    <col min="10" max="10" width="16.8515625" style="65" customWidth="1"/>
    <col min="11" max="11" width="18.28125" style="65" customWidth="1"/>
    <col min="12" max="12" width="19.00390625" style="65" customWidth="1"/>
    <col min="13" max="13" width="17.140625" style="65" customWidth="1"/>
    <col min="14" max="16384" width="9.140625" style="65" customWidth="1"/>
  </cols>
  <sheetData>
    <row r="1" spans="1:13" ht="26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6.25">
      <c r="A2" s="148" t="s">
        <v>115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26.25">
      <c r="A3" s="149" t="s">
        <v>2</v>
      </c>
      <c r="B3" s="152" t="s">
        <v>69</v>
      </c>
      <c r="C3" s="153"/>
      <c r="D3" s="154"/>
      <c r="E3" s="152" t="s">
        <v>84</v>
      </c>
      <c r="F3" s="153"/>
      <c r="G3" s="153"/>
      <c r="H3" s="153"/>
      <c r="I3" s="153"/>
      <c r="J3" s="153"/>
      <c r="K3" s="154"/>
      <c r="L3" s="155" t="s">
        <v>86</v>
      </c>
      <c r="M3" s="156"/>
    </row>
    <row r="4" spans="1:13" ht="26.25">
      <c r="A4" s="150"/>
      <c r="B4" s="159" t="s">
        <v>3</v>
      </c>
      <c r="C4" s="149" t="s">
        <v>4</v>
      </c>
      <c r="D4" s="149" t="s">
        <v>5</v>
      </c>
      <c r="E4" s="159" t="s">
        <v>6</v>
      </c>
      <c r="F4" s="161" t="s">
        <v>104</v>
      </c>
      <c r="G4" s="163" t="s">
        <v>4</v>
      </c>
      <c r="H4" s="67" t="s">
        <v>5</v>
      </c>
      <c r="I4" s="68"/>
      <c r="J4" s="159" t="s">
        <v>111</v>
      </c>
      <c r="K4" s="159" t="s">
        <v>68</v>
      </c>
      <c r="L4" s="157"/>
      <c r="M4" s="158"/>
    </row>
    <row r="5" spans="1:13" ht="105">
      <c r="A5" s="151"/>
      <c r="B5" s="160"/>
      <c r="C5" s="151"/>
      <c r="D5" s="151"/>
      <c r="E5" s="160"/>
      <c r="F5" s="162"/>
      <c r="G5" s="164"/>
      <c r="H5" s="69" t="s">
        <v>7</v>
      </c>
      <c r="I5" s="70" t="s">
        <v>73</v>
      </c>
      <c r="J5" s="160"/>
      <c r="K5" s="160"/>
      <c r="L5" s="66" t="s">
        <v>8</v>
      </c>
      <c r="M5" s="66" t="s">
        <v>9</v>
      </c>
    </row>
    <row r="6" spans="1:13" ht="26.25">
      <c r="A6" s="71" t="s">
        <v>10</v>
      </c>
      <c r="B6" s="72">
        <v>280793</v>
      </c>
      <c r="C6" s="72">
        <v>106407.25</v>
      </c>
      <c r="D6" s="73">
        <f>C6/B6*100</f>
        <v>37.895264483088965</v>
      </c>
      <c r="E6" s="72">
        <v>303681.7</v>
      </c>
      <c r="F6" s="74">
        <v>146317.4</v>
      </c>
      <c r="G6" s="75">
        <v>118194.08</v>
      </c>
      <c r="H6" s="76">
        <f>G6/E6*100</f>
        <v>38.92038275602383</v>
      </c>
      <c r="I6" s="77">
        <f>G6/F6*100</f>
        <v>80.77923746594732</v>
      </c>
      <c r="J6" s="72">
        <v>10374.79</v>
      </c>
      <c r="K6" s="72">
        <v>6768.5</v>
      </c>
      <c r="L6" s="78">
        <f>G6-C6</f>
        <v>11786.830000000002</v>
      </c>
      <c r="M6" s="78"/>
    </row>
    <row r="7" spans="1:13" ht="26.25">
      <c r="A7" s="79" t="s">
        <v>97</v>
      </c>
      <c r="B7" s="72">
        <v>280793</v>
      </c>
      <c r="C7" s="72">
        <v>97328</v>
      </c>
      <c r="D7" s="73">
        <f>C7/B7*100</f>
        <v>34.66183273799561</v>
      </c>
      <c r="E7" s="72">
        <v>293690</v>
      </c>
      <c r="F7" s="74">
        <v>136325.7</v>
      </c>
      <c r="G7" s="75">
        <v>107705.38</v>
      </c>
      <c r="H7" s="76">
        <f>G7/E7*100</f>
        <v>36.67315196295414</v>
      </c>
      <c r="I7" s="77">
        <f>G7/F7*100</f>
        <v>79.00592478160758</v>
      </c>
      <c r="J7" s="72">
        <v>10373.8</v>
      </c>
      <c r="K7" s="72">
        <v>6768.5</v>
      </c>
      <c r="L7" s="78">
        <f>G7-C7</f>
        <v>10377.380000000005</v>
      </c>
      <c r="M7" s="78"/>
    </row>
    <row r="8" spans="1:13" ht="26.25">
      <c r="A8" s="79" t="s">
        <v>11</v>
      </c>
      <c r="B8" s="80">
        <v>469000.87</v>
      </c>
      <c r="C8" s="80">
        <v>244992</v>
      </c>
      <c r="D8" s="81">
        <f>C8/B8*100</f>
        <v>52.23700331302157</v>
      </c>
      <c r="E8" s="80">
        <f>E9+E10+E11+E12+E13+E14+E15+E16+E17+E18+E19+E20+E21+E22+E23+E24+E25+E26+E27+E28+E29+E32+E33+E34+E35+E36+E37+E38+E39+E40+E41+E42+E43+E44+E45+E46+E49+E50+E51+E52+E53+E54+E55+E56+E57+E58+E60+E67+E59+E30+E73+E61+E62+E63+E48+E47+E64+E68+E69+E66+E74+E71+E31+E72+E65</f>
        <v>521582.4300000001</v>
      </c>
      <c r="F8" s="80">
        <f>F9+F10+F11+F12+F13+F14+F15+F16+F17+F18+F19+F20+F21+F22+F23+F24+F25+F26+F27+F28+F29+F32+F33+F34+F35+F36+F37+F38+F39+F40+F41+F42+F43+F44+F45+F46+F49+F50+F51+F52+F53+F54+F55+F56+F57+F58+F60+F67+F59+F30+F73+F61+F62+F63+F48+F47+F64+F68+F69+F66+F74+F71+F31+F72+F65</f>
        <v>294461.82</v>
      </c>
      <c r="G8" s="80">
        <f>G9+G10+G11+G12+G13+G14+G15+G16+G17+G18+G19+G20+G21+G22+G23+G24+G25+G26+G27+G28+G29+G32+G33+G34+G35+G36+G37+G38+G39+G40+G41+G42+G43+G44+G45+G46+G49+G50+G51+G52+G53+G54+G55+G56+G57+G58+G60+G67+G59+L35+G30+G73+G61+G62+G63+G48+G47+G64+G68+G69+G66+G71+G74+G72+G65+G31</f>
        <v>224011.31999999995</v>
      </c>
      <c r="H8" s="76">
        <f aca="true" t="shared" si="0" ref="H8:H74">G8/E8*100</f>
        <v>42.948402230496896</v>
      </c>
      <c r="I8" s="77">
        <f>G8/F8*100</f>
        <v>76.07482695040055</v>
      </c>
      <c r="J8" s="80">
        <f>J9+J10+J11+J12+J13+J14+J15+J16+J17+J18+J19+J20+J21+J22+J23+J24+J25+J26+J27+J28+J29+J32+J33+J34+J35+J36+J37+J38+J39+J40+J41+J42+J43+J44+J45+J46+J49+J50+J51+J52+J53+J54+J55+J56+J57+J58+J60+J67+J62+J30+J73+J63+J48+J68+J69+J47+J64+J74+J66+J72</f>
        <v>56031.13999999999</v>
      </c>
      <c r="K8" s="80">
        <f>K9+K10+K11+K12+K13+K14+K15+K16+K17+K18+K19+K20+K21+K22+K23+K24+K25+K26+K27+K28+K29+K32+K33+K34+K35+K36+K37+K38+K39+K40+K41+K42+K43+K44+K45+K46+K49+K50+K51+K52+K53+K54+K55+K56+K57+K58+K60+K67+K62+K30+K73+K63+K48+K68+K69+K47+K64+K74+K66+K72</f>
        <v>25625.959999999995</v>
      </c>
      <c r="L8" s="78"/>
      <c r="M8" s="82">
        <v>25886.4</v>
      </c>
    </row>
    <row r="9" spans="1:13" ht="26.25">
      <c r="A9" s="83" t="s">
        <v>12</v>
      </c>
      <c r="B9" s="84"/>
      <c r="C9" s="85"/>
      <c r="D9" s="86"/>
      <c r="E9" s="87">
        <v>27997.3</v>
      </c>
      <c r="F9" s="88">
        <v>13998</v>
      </c>
      <c r="G9" s="89">
        <v>11665</v>
      </c>
      <c r="H9" s="90">
        <f t="shared" si="0"/>
        <v>41.66473195629579</v>
      </c>
      <c r="I9" s="77">
        <f>G9/F9*100</f>
        <v>83.33333333333334</v>
      </c>
      <c r="J9" s="91">
        <v>2333</v>
      </c>
      <c r="K9" s="91">
        <v>1166.5</v>
      </c>
      <c r="L9" s="92"/>
      <c r="M9" s="93"/>
    </row>
    <row r="10" spans="1:13" ht="52.5">
      <c r="A10" s="94" t="s">
        <v>13</v>
      </c>
      <c r="B10" s="84"/>
      <c r="C10" s="85"/>
      <c r="D10" s="86"/>
      <c r="E10" s="95">
        <v>25297.7</v>
      </c>
      <c r="F10" s="96">
        <v>13914</v>
      </c>
      <c r="G10" s="89">
        <v>11804.9</v>
      </c>
      <c r="H10" s="90">
        <f t="shared" si="0"/>
        <v>46.66392596955454</v>
      </c>
      <c r="I10" s="77">
        <f>G10/F10*100</f>
        <v>84.84188587034642</v>
      </c>
      <c r="J10" s="91">
        <v>2108</v>
      </c>
      <c r="K10" s="91">
        <v>1054</v>
      </c>
      <c r="L10" s="92"/>
      <c r="M10" s="93"/>
    </row>
    <row r="11" spans="1:13" ht="105">
      <c r="A11" s="94" t="s">
        <v>14</v>
      </c>
      <c r="B11" s="84"/>
      <c r="C11" s="85"/>
      <c r="D11" s="86"/>
      <c r="E11" s="96">
        <v>140277.9</v>
      </c>
      <c r="F11" s="96">
        <v>94900</v>
      </c>
      <c r="G11" s="89">
        <v>59447.68</v>
      </c>
      <c r="H11" s="90">
        <f t="shared" si="0"/>
        <v>42.378507234567955</v>
      </c>
      <c r="I11" s="77">
        <f aca="true" t="shared" si="1" ref="I11:I74">G11/F11*100</f>
        <v>62.64244467860907</v>
      </c>
      <c r="J11" s="91">
        <v>16022.67</v>
      </c>
      <c r="K11" s="91">
        <v>7905.2</v>
      </c>
      <c r="L11" s="92"/>
      <c r="M11" s="93"/>
    </row>
    <row r="12" spans="1:13" s="100" customFormat="1" ht="52.5">
      <c r="A12" s="94" t="s">
        <v>15</v>
      </c>
      <c r="B12" s="97"/>
      <c r="C12" s="85"/>
      <c r="D12" s="86"/>
      <c r="E12" s="96">
        <v>671.7</v>
      </c>
      <c r="F12" s="96">
        <v>403</v>
      </c>
      <c r="G12" s="89">
        <v>314.04</v>
      </c>
      <c r="H12" s="98">
        <f t="shared" si="0"/>
        <v>46.75301473872264</v>
      </c>
      <c r="I12" s="77">
        <f t="shared" si="1"/>
        <v>77.9255583126551</v>
      </c>
      <c r="J12" s="99">
        <v>56</v>
      </c>
      <c r="K12" s="99">
        <v>28</v>
      </c>
      <c r="L12" s="92"/>
      <c r="M12" s="93"/>
    </row>
    <row r="13" spans="1:13" s="100" customFormat="1" ht="78.75">
      <c r="A13" s="94" t="s">
        <v>16</v>
      </c>
      <c r="B13" s="97"/>
      <c r="C13" s="85"/>
      <c r="D13" s="86"/>
      <c r="E13" s="96">
        <v>209666.4</v>
      </c>
      <c r="F13" s="96">
        <v>104833</v>
      </c>
      <c r="G13" s="89">
        <v>83866.68</v>
      </c>
      <c r="H13" s="98">
        <f t="shared" si="0"/>
        <v>40.00005723377708</v>
      </c>
      <c r="I13" s="77">
        <f t="shared" si="1"/>
        <v>80.00026709146928</v>
      </c>
      <c r="J13" s="99">
        <v>20966.66</v>
      </c>
      <c r="K13" s="99">
        <v>10483.33</v>
      </c>
      <c r="L13" s="92"/>
      <c r="M13" s="93"/>
    </row>
    <row r="14" spans="1:13" ht="52.5">
      <c r="A14" s="94" t="s">
        <v>17</v>
      </c>
      <c r="B14" s="84"/>
      <c r="C14" s="85"/>
      <c r="D14" s="86"/>
      <c r="E14" s="96">
        <v>77843.2</v>
      </c>
      <c r="F14" s="96">
        <v>38922</v>
      </c>
      <c r="G14" s="89">
        <v>31137.46</v>
      </c>
      <c r="H14" s="90">
        <f t="shared" si="0"/>
        <v>40.00023123407054</v>
      </c>
      <c r="I14" s="77">
        <f t="shared" si="1"/>
        <v>79.99964030625353</v>
      </c>
      <c r="J14" s="91">
        <v>7784.34</v>
      </c>
      <c r="K14" s="91">
        <v>3892.17</v>
      </c>
      <c r="L14" s="92"/>
      <c r="M14" s="93"/>
    </row>
    <row r="15" spans="1:13" ht="52.5">
      <c r="A15" s="94" t="s">
        <v>18</v>
      </c>
      <c r="B15" s="84"/>
      <c r="C15" s="85"/>
      <c r="D15" s="86"/>
      <c r="E15" s="96">
        <v>837</v>
      </c>
      <c r="F15" s="96">
        <v>837</v>
      </c>
      <c r="G15" s="89">
        <v>231.46</v>
      </c>
      <c r="H15" s="90">
        <f t="shared" si="0"/>
        <v>27.653524492234173</v>
      </c>
      <c r="I15" s="77">
        <f t="shared" si="1"/>
        <v>27.653524492234173</v>
      </c>
      <c r="J15" s="91"/>
      <c r="K15" s="91"/>
      <c r="L15" s="92"/>
      <c r="M15" s="93"/>
    </row>
    <row r="16" spans="1:13" s="100" customFormat="1" ht="52.5">
      <c r="A16" s="94" t="s">
        <v>19</v>
      </c>
      <c r="B16" s="97"/>
      <c r="C16" s="85"/>
      <c r="D16" s="86"/>
      <c r="E16" s="96">
        <v>527.7</v>
      </c>
      <c r="F16" s="96">
        <v>237</v>
      </c>
      <c r="G16" s="89">
        <v>144.29</v>
      </c>
      <c r="H16" s="98">
        <f t="shared" si="0"/>
        <v>27.34318741709304</v>
      </c>
      <c r="I16" s="77">
        <f t="shared" si="1"/>
        <v>60.88185654008439</v>
      </c>
      <c r="J16" s="99">
        <v>26.81</v>
      </c>
      <c r="K16" s="99">
        <v>21.9</v>
      </c>
      <c r="L16" s="92"/>
      <c r="M16" s="93"/>
    </row>
    <row r="17" spans="1:13" ht="52.5">
      <c r="A17" s="94" t="s">
        <v>20</v>
      </c>
      <c r="B17" s="84"/>
      <c r="C17" s="85"/>
      <c r="D17" s="86"/>
      <c r="E17" s="96">
        <v>254</v>
      </c>
      <c r="F17" s="96">
        <v>114</v>
      </c>
      <c r="G17" s="89">
        <v>74.61</v>
      </c>
      <c r="H17" s="90">
        <f t="shared" si="0"/>
        <v>29.374015748031496</v>
      </c>
      <c r="I17" s="77">
        <f t="shared" si="1"/>
        <v>65.44736842105263</v>
      </c>
      <c r="J17" s="91">
        <v>15.58</v>
      </c>
      <c r="K17" s="91">
        <v>10.58</v>
      </c>
      <c r="L17" s="92"/>
      <c r="M17" s="93"/>
    </row>
    <row r="18" spans="1:13" s="109" customFormat="1" ht="52.5">
      <c r="A18" s="101" t="s">
        <v>21</v>
      </c>
      <c r="B18" s="102"/>
      <c r="C18" s="103"/>
      <c r="D18" s="104"/>
      <c r="E18" s="95">
        <v>265.9</v>
      </c>
      <c r="F18" s="95">
        <v>155.2</v>
      </c>
      <c r="G18" s="89">
        <v>88.72</v>
      </c>
      <c r="H18" s="105">
        <v>47.2</v>
      </c>
      <c r="I18" s="106">
        <f t="shared" si="1"/>
        <v>57.164948453608254</v>
      </c>
      <c r="J18" s="107">
        <v>44.4</v>
      </c>
      <c r="K18" s="107">
        <v>22.2</v>
      </c>
      <c r="L18" s="108"/>
      <c r="M18" s="93"/>
    </row>
    <row r="19" spans="1:13" ht="52.5">
      <c r="A19" s="94" t="s">
        <v>22</v>
      </c>
      <c r="B19" s="84"/>
      <c r="C19" s="85"/>
      <c r="D19" s="86"/>
      <c r="E19" s="96">
        <v>492.9</v>
      </c>
      <c r="F19" s="96">
        <v>246.45</v>
      </c>
      <c r="G19" s="89">
        <v>111.27</v>
      </c>
      <c r="H19" s="90">
        <f t="shared" si="0"/>
        <v>22.574558734023128</v>
      </c>
      <c r="I19" s="77">
        <f t="shared" si="1"/>
        <v>45.149117468046256</v>
      </c>
      <c r="J19" s="91">
        <v>20.53</v>
      </c>
      <c r="K19" s="91">
        <v>20.53</v>
      </c>
      <c r="L19" s="92"/>
      <c r="M19" s="93"/>
    </row>
    <row r="20" spans="1:13" s="100" customFormat="1" ht="26.25">
      <c r="A20" s="94" t="s">
        <v>23</v>
      </c>
      <c r="B20" s="97"/>
      <c r="C20" s="85"/>
      <c r="D20" s="86"/>
      <c r="E20" s="96">
        <v>265.9</v>
      </c>
      <c r="F20" s="96">
        <v>133</v>
      </c>
      <c r="G20" s="89">
        <v>55.46</v>
      </c>
      <c r="H20" s="98">
        <f t="shared" si="0"/>
        <v>20.8574652124859</v>
      </c>
      <c r="I20" s="77">
        <f t="shared" si="1"/>
        <v>41.69924812030075</v>
      </c>
      <c r="J20" s="99">
        <v>11.08</v>
      </c>
      <c r="K20" s="99">
        <v>11.08</v>
      </c>
      <c r="L20" s="92"/>
      <c r="M20" s="93"/>
    </row>
    <row r="21" spans="1:13" ht="52.5">
      <c r="A21" s="94" t="s">
        <v>24</v>
      </c>
      <c r="B21" s="84"/>
      <c r="C21" s="85"/>
      <c r="D21" s="86"/>
      <c r="E21" s="96">
        <v>1658</v>
      </c>
      <c r="F21" s="96">
        <v>829</v>
      </c>
      <c r="G21" s="89">
        <v>829</v>
      </c>
      <c r="H21" s="90">
        <f t="shared" si="0"/>
        <v>50</v>
      </c>
      <c r="I21" s="77">
        <f t="shared" si="1"/>
        <v>100</v>
      </c>
      <c r="J21" s="110"/>
      <c r="K21" s="110"/>
      <c r="L21" s="92"/>
      <c r="M21" s="93"/>
    </row>
    <row r="22" spans="1:13" ht="78.75">
      <c r="A22" s="94" t="s">
        <v>25</v>
      </c>
      <c r="B22" s="84"/>
      <c r="C22" s="85"/>
      <c r="D22" s="86"/>
      <c r="E22" s="96">
        <v>4598.7</v>
      </c>
      <c r="F22" s="96">
        <v>2299</v>
      </c>
      <c r="G22" s="89">
        <v>1720.36</v>
      </c>
      <c r="H22" s="90">
        <f t="shared" si="0"/>
        <v>37.40970274207928</v>
      </c>
      <c r="I22" s="77">
        <f t="shared" si="1"/>
        <v>74.83079599826011</v>
      </c>
      <c r="J22" s="110">
        <v>383.24</v>
      </c>
      <c r="K22" s="110">
        <v>191.62</v>
      </c>
      <c r="L22" s="92"/>
      <c r="M22" s="93"/>
    </row>
    <row r="23" spans="1:13" s="100" customFormat="1" ht="52.5">
      <c r="A23" s="94" t="s">
        <v>26</v>
      </c>
      <c r="B23" s="97"/>
      <c r="C23" s="85"/>
      <c r="D23" s="86"/>
      <c r="E23" s="96">
        <v>744.8</v>
      </c>
      <c r="F23" s="96">
        <v>372</v>
      </c>
      <c r="G23" s="89">
        <v>256.59</v>
      </c>
      <c r="H23" s="98">
        <f t="shared" si="0"/>
        <v>34.45085929108485</v>
      </c>
      <c r="I23" s="77">
        <f t="shared" si="1"/>
        <v>68.9758064516129</v>
      </c>
      <c r="J23" s="99">
        <v>41.03</v>
      </c>
      <c r="K23" s="99">
        <v>31.03</v>
      </c>
      <c r="L23" s="92"/>
      <c r="M23" s="93"/>
    </row>
    <row r="24" spans="1:13" ht="26.25">
      <c r="A24" s="94" t="s">
        <v>27</v>
      </c>
      <c r="B24" s="84"/>
      <c r="C24" s="85"/>
      <c r="D24" s="86"/>
      <c r="E24" s="96">
        <v>42.9</v>
      </c>
      <c r="F24" s="96">
        <v>19</v>
      </c>
      <c r="G24" s="89">
        <v>10.64</v>
      </c>
      <c r="H24" s="90">
        <f t="shared" si="0"/>
        <v>24.801864801864802</v>
      </c>
      <c r="I24" s="77">
        <f t="shared" si="1"/>
        <v>56.00000000000001</v>
      </c>
      <c r="J24" s="91">
        <v>0.56</v>
      </c>
      <c r="K24" s="91">
        <v>1.78</v>
      </c>
      <c r="L24" s="92"/>
      <c r="M24" s="93"/>
    </row>
    <row r="25" spans="1:13" ht="52.5">
      <c r="A25" s="94" t="s">
        <v>28</v>
      </c>
      <c r="B25" s="84"/>
      <c r="C25" s="85"/>
      <c r="D25" s="86"/>
      <c r="E25" s="96">
        <v>0.38</v>
      </c>
      <c r="F25" s="96">
        <v>0.38</v>
      </c>
      <c r="G25" s="89">
        <v>0.38</v>
      </c>
      <c r="H25" s="90">
        <f t="shared" si="0"/>
        <v>100</v>
      </c>
      <c r="I25" s="77">
        <f t="shared" si="1"/>
        <v>100</v>
      </c>
      <c r="J25" s="91"/>
      <c r="K25" s="91"/>
      <c r="L25" s="92"/>
      <c r="M25" s="93"/>
    </row>
    <row r="26" spans="1:13" ht="52.5">
      <c r="A26" s="94" t="s">
        <v>56</v>
      </c>
      <c r="B26" s="84"/>
      <c r="C26" s="85"/>
      <c r="D26" s="86"/>
      <c r="E26" s="96">
        <v>1.9</v>
      </c>
      <c r="F26" s="96">
        <v>0.95</v>
      </c>
      <c r="G26" s="89"/>
      <c r="H26" s="90">
        <f t="shared" si="0"/>
        <v>0</v>
      </c>
      <c r="I26" s="77">
        <f t="shared" si="1"/>
        <v>0</v>
      </c>
      <c r="J26" s="111"/>
      <c r="K26" s="111"/>
      <c r="L26" s="92"/>
      <c r="M26" s="93"/>
    </row>
    <row r="27" spans="1:13" ht="52.5">
      <c r="A27" s="94" t="s">
        <v>29</v>
      </c>
      <c r="B27" s="84"/>
      <c r="C27" s="85"/>
      <c r="D27" s="86"/>
      <c r="E27" s="96">
        <v>3928.2</v>
      </c>
      <c r="F27" s="96">
        <v>1768</v>
      </c>
      <c r="G27" s="89">
        <v>1738.5</v>
      </c>
      <c r="H27" s="90">
        <f t="shared" si="0"/>
        <v>44.256911562547735</v>
      </c>
      <c r="I27" s="77">
        <f t="shared" si="1"/>
        <v>98.3314479638009</v>
      </c>
      <c r="J27" s="111"/>
      <c r="K27" s="111"/>
      <c r="L27" s="92"/>
      <c r="M27" s="93"/>
    </row>
    <row r="28" spans="1:13" ht="52.5">
      <c r="A28" s="94" t="s">
        <v>30</v>
      </c>
      <c r="B28" s="84"/>
      <c r="C28" s="85"/>
      <c r="D28" s="86"/>
      <c r="E28" s="96">
        <v>17</v>
      </c>
      <c r="F28" s="96">
        <v>8.5</v>
      </c>
      <c r="G28" s="89">
        <v>7.6</v>
      </c>
      <c r="H28" s="90">
        <f t="shared" si="0"/>
        <v>44.705882352941174</v>
      </c>
      <c r="I28" s="77">
        <f t="shared" si="1"/>
        <v>89.41176470588235</v>
      </c>
      <c r="J28" s="111"/>
      <c r="K28" s="111"/>
      <c r="L28" s="92"/>
      <c r="M28" s="93"/>
    </row>
    <row r="29" spans="1:13" ht="26.25" hidden="1">
      <c r="A29" s="94" t="s">
        <v>31</v>
      </c>
      <c r="B29" s="84"/>
      <c r="C29" s="85"/>
      <c r="D29" s="86"/>
      <c r="E29" s="96"/>
      <c r="F29" s="96"/>
      <c r="G29" s="89"/>
      <c r="H29" s="90" t="e">
        <f t="shared" si="0"/>
        <v>#DIV/0!</v>
      </c>
      <c r="I29" s="77" t="e">
        <f t="shared" si="1"/>
        <v>#DIV/0!</v>
      </c>
      <c r="J29" s="111"/>
      <c r="K29" s="111"/>
      <c r="L29" s="92"/>
      <c r="M29" s="93"/>
    </row>
    <row r="30" spans="1:13" ht="52.5">
      <c r="A30" s="94" t="s">
        <v>60</v>
      </c>
      <c r="B30" s="84"/>
      <c r="C30" s="85"/>
      <c r="D30" s="86"/>
      <c r="E30" s="96">
        <v>3.1</v>
      </c>
      <c r="F30" s="96">
        <v>1.6</v>
      </c>
      <c r="G30" s="89"/>
      <c r="H30" s="90">
        <f t="shared" si="0"/>
        <v>0</v>
      </c>
      <c r="I30" s="77">
        <f t="shared" si="1"/>
        <v>0</v>
      </c>
      <c r="J30" s="111"/>
      <c r="K30" s="111"/>
      <c r="L30" s="92"/>
      <c r="M30" s="93"/>
    </row>
    <row r="31" spans="1:13" ht="52.5">
      <c r="A31" s="94" t="s">
        <v>85</v>
      </c>
      <c r="B31" s="84"/>
      <c r="C31" s="85"/>
      <c r="D31" s="86"/>
      <c r="E31" s="96">
        <v>144.6</v>
      </c>
      <c r="F31" s="96">
        <v>144.6</v>
      </c>
      <c r="G31" s="89">
        <v>144.6</v>
      </c>
      <c r="H31" s="90">
        <f t="shared" si="0"/>
        <v>100</v>
      </c>
      <c r="I31" s="77">
        <f t="shared" si="1"/>
        <v>100</v>
      </c>
      <c r="J31" s="111"/>
      <c r="K31" s="111"/>
      <c r="L31" s="92"/>
      <c r="M31" s="93"/>
    </row>
    <row r="32" spans="1:13" ht="26.25">
      <c r="A32" s="112" t="s">
        <v>32</v>
      </c>
      <c r="B32" s="84"/>
      <c r="C32" s="85"/>
      <c r="D32" s="86"/>
      <c r="E32" s="96">
        <v>186.75</v>
      </c>
      <c r="F32" s="96">
        <v>186.75</v>
      </c>
      <c r="G32" s="89">
        <v>187.75</v>
      </c>
      <c r="H32" s="90">
        <f t="shared" si="0"/>
        <v>100.53547523427042</v>
      </c>
      <c r="I32" s="77">
        <f t="shared" si="1"/>
        <v>100.53547523427042</v>
      </c>
      <c r="J32" s="111">
        <v>1</v>
      </c>
      <c r="K32" s="111">
        <v>1</v>
      </c>
      <c r="L32" s="92"/>
      <c r="M32" s="93"/>
    </row>
    <row r="33" spans="1:13" ht="26.25" hidden="1">
      <c r="A33" s="112" t="s">
        <v>33</v>
      </c>
      <c r="B33" s="84"/>
      <c r="C33" s="85"/>
      <c r="D33" s="86"/>
      <c r="E33" s="96"/>
      <c r="F33" s="96"/>
      <c r="G33" s="89"/>
      <c r="H33" s="90" t="e">
        <f t="shared" si="0"/>
        <v>#DIV/0!</v>
      </c>
      <c r="I33" s="77" t="e">
        <f t="shared" si="1"/>
        <v>#DIV/0!</v>
      </c>
      <c r="J33" s="111"/>
      <c r="K33" s="111"/>
      <c r="L33" s="92"/>
      <c r="M33" s="93"/>
    </row>
    <row r="34" spans="1:13" ht="26.25" hidden="1">
      <c r="A34" s="112" t="s">
        <v>34</v>
      </c>
      <c r="B34" s="84"/>
      <c r="C34" s="85"/>
      <c r="D34" s="86"/>
      <c r="E34" s="96"/>
      <c r="F34" s="96"/>
      <c r="G34" s="89"/>
      <c r="H34" s="90" t="e">
        <f t="shared" si="0"/>
        <v>#DIV/0!</v>
      </c>
      <c r="I34" s="77" t="e">
        <f t="shared" si="1"/>
        <v>#DIV/0!</v>
      </c>
      <c r="J34" s="111"/>
      <c r="K34" s="111"/>
      <c r="L34" s="92"/>
      <c r="M34" s="93"/>
    </row>
    <row r="35" spans="1:13" ht="52.5">
      <c r="A35" s="112" t="s">
        <v>35</v>
      </c>
      <c r="B35" s="84"/>
      <c r="C35" s="85"/>
      <c r="D35" s="86"/>
      <c r="E35" s="96">
        <v>1757.9</v>
      </c>
      <c r="F35" s="96">
        <v>1757.9</v>
      </c>
      <c r="G35" s="89">
        <v>1757.9</v>
      </c>
      <c r="H35" s="90">
        <f t="shared" si="0"/>
        <v>100</v>
      </c>
      <c r="I35" s="77">
        <f t="shared" si="1"/>
        <v>100</v>
      </c>
      <c r="J35" s="111"/>
      <c r="K35" s="111"/>
      <c r="L35" s="92"/>
      <c r="M35" s="93"/>
    </row>
    <row r="36" spans="1:13" ht="26.25">
      <c r="A36" s="112" t="s">
        <v>36</v>
      </c>
      <c r="B36" s="84"/>
      <c r="C36" s="85"/>
      <c r="D36" s="86"/>
      <c r="E36" s="96">
        <v>6782.6</v>
      </c>
      <c r="F36" s="96">
        <v>4681.1</v>
      </c>
      <c r="G36" s="89">
        <v>4716.04</v>
      </c>
      <c r="H36" s="90">
        <f t="shared" si="0"/>
        <v>69.53144811724117</v>
      </c>
      <c r="I36" s="77">
        <f t="shared" si="1"/>
        <v>100.74640575933007</v>
      </c>
      <c r="J36" s="99">
        <v>4716.04</v>
      </c>
      <c r="K36" s="99">
        <v>34.94</v>
      </c>
      <c r="L36" s="92"/>
      <c r="M36" s="93"/>
    </row>
    <row r="37" spans="1:13" ht="26.25" hidden="1">
      <c r="A37" s="112" t="s">
        <v>37</v>
      </c>
      <c r="B37" s="84"/>
      <c r="C37" s="85"/>
      <c r="D37" s="86"/>
      <c r="E37" s="96"/>
      <c r="F37" s="96"/>
      <c r="G37" s="89"/>
      <c r="H37" s="90" t="e">
        <f t="shared" si="0"/>
        <v>#DIV/0!</v>
      </c>
      <c r="I37" s="77" t="e">
        <f t="shared" si="1"/>
        <v>#DIV/0!</v>
      </c>
      <c r="J37" s="111"/>
      <c r="K37" s="111"/>
      <c r="L37" s="92"/>
      <c r="M37" s="93"/>
    </row>
    <row r="38" spans="1:13" ht="52.5" hidden="1">
      <c r="A38" s="113" t="s">
        <v>38</v>
      </c>
      <c r="B38" s="84"/>
      <c r="C38" s="85"/>
      <c r="D38" s="86"/>
      <c r="E38" s="96"/>
      <c r="F38" s="96"/>
      <c r="G38" s="89"/>
      <c r="H38" s="90" t="e">
        <f t="shared" si="0"/>
        <v>#DIV/0!</v>
      </c>
      <c r="I38" s="77" t="e">
        <f t="shared" si="1"/>
        <v>#DIV/0!</v>
      </c>
      <c r="J38" s="111"/>
      <c r="K38" s="111"/>
      <c r="L38" s="92"/>
      <c r="M38" s="93"/>
    </row>
    <row r="39" spans="1:13" ht="78.75" hidden="1">
      <c r="A39" s="112" t="s">
        <v>39</v>
      </c>
      <c r="B39" s="84"/>
      <c r="C39" s="85"/>
      <c r="D39" s="86"/>
      <c r="E39" s="96"/>
      <c r="F39" s="96"/>
      <c r="G39" s="89"/>
      <c r="H39" s="90" t="e">
        <f t="shared" si="0"/>
        <v>#DIV/0!</v>
      </c>
      <c r="I39" s="77" t="e">
        <f t="shared" si="1"/>
        <v>#DIV/0!</v>
      </c>
      <c r="J39" s="111"/>
      <c r="K39" s="111"/>
      <c r="L39" s="92"/>
      <c r="M39" s="93"/>
    </row>
    <row r="40" spans="1:13" ht="26.25" hidden="1">
      <c r="A40" s="112" t="s">
        <v>40</v>
      </c>
      <c r="B40" s="84"/>
      <c r="C40" s="85"/>
      <c r="D40" s="86"/>
      <c r="E40" s="96"/>
      <c r="F40" s="96"/>
      <c r="G40" s="89"/>
      <c r="H40" s="90" t="e">
        <f t="shared" si="0"/>
        <v>#DIV/0!</v>
      </c>
      <c r="I40" s="77" t="e">
        <f t="shared" si="1"/>
        <v>#DIV/0!</v>
      </c>
      <c r="J40" s="111"/>
      <c r="K40" s="111"/>
      <c r="L40" s="92"/>
      <c r="M40" s="93"/>
    </row>
    <row r="41" spans="1:13" ht="26.25" hidden="1">
      <c r="A41" s="112" t="s">
        <v>64</v>
      </c>
      <c r="B41" s="84"/>
      <c r="C41" s="85"/>
      <c r="D41" s="86"/>
      <c r="E41" s="96"/>
      <c r="F41" s="96"/>
      <c r="G41" s="89"/>
      <c r="H41" s="90" t="e">
        <f t="shared" si="0"/>
        <v>#DIV/0!</v>
      </c>
      <c r="I41" s="77" t="e">
        <f t="shared" si="1"/>
        <v>#DIV/0!</v>
      </c>
      <c r="J41" s="111"/>
      <c r="K41" s="111"/>
      <c r="L41" s="92"/>
      <c r="M41" s="93"/>
    </row>
    <row r="42" spans="1:13" ht="52.5" hidden="1">
      <c r="A42" s="112" t="s">
        <v>58</v>
      </c>
      <c r="B42" s="84"/>
      <c r="C42" s="85"/>
      <c r="D42" s="86"/>
      <c r="E42" s="96"/>
      <c r="F42" s="96"/>
      <c r="G42" s="89"/>
      <c r="H42" s="90" t="e">
        <f t="shared" si="0"/>
        <v>#DIV/0!</v>
      </c>
      <c r="I42" s="77" t="e">
        <f t="shared" si="1"/>
        <v>#DIV/0!</v>
      </c>
      <c r="J42" s="111"/>
      <c r="K42" s="111"/>
      <c r="L42" s="92"/>
      <c r="M42" s="93"/>
    </row>
    <row r="43" spans="1:13" ht="26.25" hidden="1">
      <c r="A43" s="112" t="s">
        <v>31</v>
      </c>
      <c r="B43" s="84"/>
      <c r="C43" s="85"/>
      <c r="D43" s="86"/>
      <c r="E43" s="96"/>
      <c r="F43" s="96"/>
      <c r="G43" s="89"/>
      <c r="H43" s="90" t="e">
        <f t="shared" si="0"/>
        <v>#DIV/0!</v>
      </c>
      <c r="I43" s="77" t="e">
        <f t="shared" si="1"/>
        <v>#DIV/0!</v>
      </c>
      <c r="J43" s="111"/>
      <c r="K43" s="111"/>
      <c r="L43" s="92"/>
      <c r="M43" s="93"/>
    </row>
    <row r="44" spans="1:13" ht="52.5" hidden="1">
      <c r="A44" s="112" t="s">
        <v>61</v>
      </c>
      <c r="B44" s="84"/>
      <c r="C44" s="85"/>
      <c r="D44" s="86"/>
      <c r="E44" s="96"/>
      <c r="F44" s="96"/>
      <c r="G44" s="89"/>
      <c r="H44" s="90" t="e">
        <f t="shared" si="0"/>
        <v>#DIV/0!</v>
      </c>
      <c r="I44" s="77" t="e">
        <f t="shared" si="1"/>
        <v>#DIV/0!</v>
      </c>
      <c r="J44" s="99"/>
      <c r="K44" s="99"/>
      <c r="L44" s="92"/>
      <c r="M44" s="93"/>
    </row>
    <row r="45" spans="1:13" ht="26.25" hidden="1">
      <c r="A45" s="112" t="s">
        <v>63</v>
      </c>
      <c r="B45" s="84"/>
      <c r="C45" s="85"/>
      <c r="D45" s="86"/>
      <c r="E45" s="96"/>
      <c r="F45" s="96"/>
      <c r="G45" s="89"/>
      <c r="H45" s="90" t="e">
        <f t="shared" si="0"/>
        <v>#DIV/0!</v>
      </c>
      <c r="I45" s="77" t="e">
        <f t="shared" si="1"/>
        <v>#DIV/0!</v>
      </c>
      <c r="J45" s="99"/>
      <c r="K45" s="99"/>
      <c r="L45" s="92"/>
      <c r="M45" s="93"/>
    </row>
    <row r="46" spans="1:13" ht="52.5">
      <c r="A46" s="112" t="s">
        <v>41</v>
      </c>
      <c r="B46" s="84"/>
      <c r="C46" s="85"/>
      <c r="D46" s="86"/>
      <c r="E46" s="96">
        <v>4052.8</v>
      </c>
      <c r="F46" s="96">
        <v>4052.8</v>
      </c>
      <c r="G46" s="89">
        <v>4052.8</v>
      </c>
      <c r="H46" s="90">
        <f t="shared" si="0"/>
        <v>100</v>
      </c>
      <c r="I46" s="77">
        <f t="shared" si="1"/>
        <v>100</v>
      </c>
      <c r="J46" s="111"/>
      <c r="K46" s="111"/>
      <c r="L46" s="92"/>
      <c r="M46" s="93"/>
    </row>
    <row r="47" spans="1:13" ht="26.25" hidden="1">
      <c r="A47" s="112"/>
      <c r="B47" s="84"/>
      <c r="C47" s="85"/>
      <c r="D47" s="86"/>
      <c r="E47" s="96"/>
      <c r="F47" s="96"/>
      <c r="G47" s="89"/>
      <c r="H47" s="90" t="e">
        <f t="shared" si="0"/>
        <v>#DIV/0!</v>
      </c>
      <c r="I47" s="77" t="e">
        <f t="shared" si="1"/>
        <v>#DIV/0!</v>
      </c>
      <c r="J47" s="111"/>
      <c r="K47" s="111"/>
      <c r="L47" s="92"/>
      <c r="M47" s="93"/>
    </row>
    <row r="48" spans="1:13" ht="26.25" hidden="1">
      <c r="A48" s="112" t="s">
        <v>65</v>
      </c>
      <c r="B48" s="84"/>
      <c r="C48" s="85"/>
      <c r="D48" s="86"/>
      <c r="E48" s="96"/>
      <c r="F48" s="96"/>
      <c r="G48" s="89"/>
      <c r="H48" s="90" t="e">
        <f t="shared" si="0"/>
        <v>#DIV/0!</v>
      </c>
      <c r="I48" s="77" t="e">
        <f t="shared" si="1"/>
        <v>#DIV/0!</v>
      </c>
      <c r="J48" s="111"/>
      <c r="K48" s="111"/>
      <c r="L48" s="92"/>
      <c r="M48" s="93"/>
    </row>
    <row r="49" spans="1:13" ht="26.25" hidden="1">
      <c r="A49" s="112" t="s">
        <v>42</v>
      </c>
      <c r="B49" s="84"/>
      <c r="C49" s="85"/>
      <c r="D49" s="86"/>
      <c r="E49" s="96"/>
      <c r="F49" s="96"/>
      <c r="G49" s="89"/>
      <c r="H49" s="90" t="e">
        <f t="shared" si="0"/>
        <v>#DIV/0!</v>
      </c>
      <c r="I49" s="77" t="e">
        <f t="shared" si="1"/>
        <v>#DIV/0!</v>
      </c>
      <c r="J49" s="99"/>
      <c r="K49" s="99"/>
      <c r="L49" s="92"/>
      <c r="M49" s="93"/>
    </row>
    <row r="50" spans="1:13" ht="78.75" hidden="1">
      <c r="A50" s="112" t="s">
        <v>43</v>
      </c>
      <c r="B50" s="84"/>
      <c r="C50" s="85"/>
      <c r="D50" s="86"/>
      <c r="E50" s="96"/>
      <c r="F50" s="96"/>
      <c r="G50" s="89"/>
      <c r="H50" s="90" t="e">
        <f t="shared" si="0"/>
        <v>#DIV/0!</v>
      </c>
      <c r="I50" s="77" t="e">
        <f t="shared" si="1"/>
        <v>#DIV/0!</v>
      </c>
      <c r="J50" s="111"/>
      <c r="K50" s="111"/>
      <c r="L50" s="92"/>
      <c r="M50" s="93"/>
    </row>
    <row r="51" spans="1:13" ht="78.75" hidden="1">
      <c r="A51" s="112" t="s">
        <v>44</v>
      </c>
      <c r="B51" s="84"/>
      <c r="C51" s="85"/>
      <c r="D51" s="86"/>
      <c r="E51" s="96"/>
      <c r="F51" s="96"/>
      <c r="G51" s="89"/>
      <c r="H51" s="90" t="e">
        <f t="shared" si="0"/>
        <v>#DIV/0!</v>
      </c>
      <c r="I51" s="77" t="e">
        <f t="shared" si="1"/>
        <v>#DIV/0!</v>
      </c>
      <c r="J51" s="111"/>
      <c r="K51" s="111"/>
      <c r="L51" s="92"/>
      <c r="M51" s="93"/>
    </row>
    <row r="52" spans="1:13" ht="78.75" hidden="1">
      <c r="A52" s="112" t="s">
        <v>45</v>
      </c>
      <c r="B52" s="84"/>
      <c r="C52" s="85"/>
      <c r="D52" s="86"/>
      <c r="E52" s="96"/>
      <c r="F52" s="96"/>
      <c r="G52" s="89"/>
      <c r="H52" s="90" t="e">
        <f t="shared" si="0"/>
        <v>#DIV/0!</v>
      </c>
      <c r="I52" s="77" t="e">
        <f t="shared" si="1"/>
        <v>#DIV/0!</v>
      </c>
      <c r="J52" s="111"/>
      <c r="K52" s="111"/>
      <c r="L52" s="92"/>
      <c r="M52" s="93"/>
    </row>
    <row r="53" spans="1:13" ht="52.5" hidden="1">
      <c r="A53" s="112" t="s">
        <v>46</v>
      </c>
      <c r="B53" s="84"/>
      <c r="C53" s="85"/>
      <c r="D53" s="86"/>
      <c r="E53" s="96"/>
      <c r="F53" s="96"/>
      <c r="G53" s="89"/>
      <c r="H53" s="90" t="e">
        <f t="shared" si="0"/>
        <v>#DIV/0!</v>
      </c>
      <c r="I53" s="77" t="e">
        <f t="shared" si="1"/>
        <v>#DIV/0!</v>
      </c>
      <c r="J53" s="111"/>
      <c r="K53" s="111"/>
      <c r="L53" s="92"/>
      <c r="M53" s="93"/>
    </row>
    <row r="54" spans="1:13" ht="52.5" hidden="1">
      <c r="A54" s="112" t="s">
        <v>47</v>
      </c>
      <c r="B54" s="84"/>
      <c r="C54" s="85"/>
      <c r="D54" s="86"/>
      <c r="E54" s="96"/>
      <c r="F54" s="96"/>
      <c r="G54" s="89"/>
      <c r="H54" s="90" t="e">
        <f t="shared" si="0"/>
        <v>#DIV/0!</v>
      </c>
      <c r="I54" s="77" t="e">
        <f t="shared" si="1"/>
        <v>#DIV/0!</v>
      </c>
      <c r="J54" s="111"/>
      <c r="K54" s="111"/>
      <c r="L54" s="92"/>
      <c r="M54" s="93"/>
    </row>
    <row r="55" spans="1:13" ht="52.5" hidden="1">
      <c r="A55" s="112" t="s">
        <v>48</v>
      </c>
      <c r="B55" s="84"/>
      <c r="C55" s="85"/>
      <c r="D55" s="86"/>
      <c r="E55" s="96"/>
      <c r="F55" s="96"/>
      <c r="G55" s="89"/>
      <c r="H55" s="90" t="e">
        <f t="shared" si="0"/>
        <v>#DIV/0!</v>
      </c>
      <c r="I55" s="77" t="e">
        <f t="shared" si="1"/>
        <v>#DIV/0!</v>
      </c>
      <c r="J55" s="111"/>
      <c r="K55" s="111"/>
      <c r="L55" s="92"/>
      <c r="M55" s="93"/>
    </row>
    <row r="56" spans="1:13" ht="52.5" hidden="1">
      <c r="A56" s="112" t="s">
        <v>49</v>
      </c>
      <c r="B56" s="84"/>
      <c r="C56" s="85"/>
      <c r="D56" s="86"/>
      <c r="E56" s="96"/>
      <c r="F56" s="96"/>
      <c r="G56" s="89"/>
      <c r="H56" s="90" t="e">
        <f t="shared" si="0"/>
        <v>#DIV/0!</v>
      </c>
      <c r="I56" s="77" t="e">
        <f t="shared" si="1"/>
        <v>#DIV/0!</v>
      </c>
      <c r="J56" s="111"/>
      <c r="K56" s="111"/>
      <c r="L56" s="92"/>
      <c r="M56" s="93"/>
    </row>
    <row r="57" spans="1:13" ht="52.5" hidden="1">
      <c r="A57" s="112" t="s">
        <v>50</v>
      </c>
      <c r="B57" s="84"/>
      <c r="C57" s="85"/>
      <c r="D57" s="86"/>
      <c r="E57" s="96"/>
      <c r="F57" s="96"/>
      <c r="G57" s="89"/>
      <c r="H57" s="90" t="e">
        <f t="shared" si="0"/>
        <v>#DIV/0!</v>
      </c>
      <c r="I57" s="77" t="e">
        <f t="shared" si="1"/>
        <v>#DIV/0!</v>
      </c>
      <c r="J57" s="111"/>
      <c r="K57" s="111"/>
      <c r="L57" s="92"/>
      <c r="M57" s="93"/>
    </row>
    <row r="58" spans="1:13" ht="52.5" hidden="1">
      <c r="A58" s="112" t="s">
        <v>59</v>
      </c>
      <c r="B58" s="84"/>
      <c r="C58" s="85"/>
      <c r="D58" s="86"/>
      <c r="E58" s="96"/>
      <c r="F58" s="96"/>
      <c r="G58" s="89"/>
      <c r="H58" s="90" t="e">
        <f t="shared" si="0"/>
        <v>#DIV/0!</v>
      </c>
      <c r="I58" s="77" t="e">
        <f t="shared" si="1"/>
        <v>#DIV/0!</v>
      </c>
      <c r="J58" s="111"/>
      <c r="K58" s="111"/>
      <c r="L58" s="92"/>
      <c r="M58" s="93"/>
    </row>
    <row r="59" spans="1:13" ht="52.5" hidden="1">
      <c r="A59" s="112" t="s">
        <v>57</v>
      </c>
      <c r="B59" s="84"/>
      <c r="C59" s="85"/>
      <c r="D59" s="86"/>
      <c r="E59" s="96"/>
      <c r="F59" s="96"/>
      <c r="G59" s="89"/>
      <c r="H59" s="90" t="e">
        <f t="shared" si="0"/>
        <v>#DIV/0!</v>
      </c>
      <c r="I59" s="77" t="e">
        <f t="shared" si="1"/>
        <v>#DIV/0!</v>
      </c>
      <c r="J59" s="111"/>
      <c r="K59" s="111"/>
      <c r="L59" s="92"/>
      <c r="M59" s="93"/>
    </row>
    <row r="60" spans="1:13" ht="26.25" hidden="1">
      <c r="A60" s="112" t="s">
        <v>70</v>
      </c>
      <c r="B60" s="84"/>
      <c r="C60" s="85"/>
      <c r="D60" s="86"/>
      <c r="E60" s="96"/>
      <c r="F60" s="96"/>
      <c r="G60" s="89"/>
      <c r="H60" s="90" t="e">
        <f t="shared" si="0"/>
        <v>#DIV/0!</v>
      </c>
      <c r="I60" s="77" t="e">
        <f t="shared" si="1"/>
        <v>#DIV/0!</v>
      </c>
      <c r="J60" s="111"/>
      <c r="K60" s="111"/>
      <c r="L60" s="92"/>
      <c r="M60" s="93"/>
    </row>
    <row r="61" spans="1:13" ht="52.5" hidden="1">
      <c r="A61" s="112" t="s">
        <v>71</v>
      </c>
      <c r="B61" s="84"/>
      <c r="C61" s="85"/>
      <c r="D61" s="86"/>
      <c r="E61" s="96"/>
      <c r="F61" s="96"/>
      <c r="G61" s="89"/>
      <c r="H61" s="90" t="e">
        <f t="shared" si="0"/>
        <v>#DIV/0!</v>
      </c>
      <c r="I61" s="77" t="e">
        <f t="shared" si="1"/>
        <v>#DIV/0!</v>
      </c>
      <c r="J61" s="111"/>
      <c r="K61" s="111"/>
      <c r="L61" s="92"/>
      <c r="M61" s="93"/>
    </row>
    <row r="62" spans="1:13" ht="26.25" hidden="1">
      <c r="A62" s="112" t="s">
        <v>40</v>
      </c>
      <c r="B62" s="84"/>
      <c r="C62" s="85"/>
      <c r="D62" s="86"/>
      <c r="E62" s="96"/>
      <c r="F62" s="96"/>
      <c r="G62" s="89"/>
      <c r="H62" s="90" t="e">
        <f t="shared" si="0"/>
        <v>#DIV/0!</v>
      </c>
      <c r="I62" s="77" t="e">
        <f t="shared" si="1"/>
        <v>#DIV/0!</v>
      </c>
      <c r="J62" s="111"/>
      <c r="K62" s="111"/>
      <c r="L62" s="92"/>
      <c r="M62" s="93"/>
    </row>
    <row r="63" spans="1:13" ht="78.75" hidden="1">
      <c r="A63" s="112" t="s">
        <v>44</v>
      </c>
      <c r="B63" s="84"/>
      <c r="C63" s="85"/>
      <c r="D63" s="86"/>
      <c r="E63" s="96"/>
      <c r="F63" s="96"/>
      <c r="G63" s="89"/>
      <c r="H63" s="90" t="e">
        <f t="shared" si="0"/>
        <v>#DIV/0!</v>
      </c>
      <c r="I63" s="77" t="e">
        <f t="shared" si="1"/>
        <v>#DIV/0!</v>
      </c>
      <c r="J63" s="111"/>
      <c r="K63" s="111"/>
      <c r="L63" s="92"/>
      <c r="M63" s="93"/>
    </row>
    <row r="64" spans="1:13" ht="52.5" hidden="1">
      <c r="A64" s="112" t="s">
        <v>113</v>
      </c>
      <c r="B64" s="84"/>
      <c r="C64" s="85"/>
      <c r="D64" s="86"/>
      <c r="E64" s="96"/>
      <c r="F64" s="96"/>
      <c r="G64" s="89"/>
      <c r="H64" s="90" t="e">
        <f t="shared" si="0"/>
        <v>#DIV/0!</v>
      </c>
      <c r="I64" s="77" t="e">
        <f t="shared" si="1"/>
        <v>#DIV/0!</v>
      </c>
      <c r="J64" s="111"/>
      <c r="K64" s="111"/>
      <c r="L64" s="92"/>
      <c r="M64" s="93"/>
    </row>
    <row r="65" spans="1:13" ht="26.25">
      <c r="A65" s="112" t="s">
        <v>116</v>
      </c>
      <c r="B65" s="84"/>
      <c r="C65" s="85"/>
      <c r="D65" s="86"/>
      <c r="E65" s="96">
        <v>4761.09</v>
      </c>
      <c r="F65" s="96">
        <v>4761.09</v>
      </c>
      <c r="G65" s="89">
        <v>4761.09</v>
      </c>
      <c r="H65" s="90">
        <f t="shared" si="0"/>
        <v>100</v>
      </c>
      <c r="I65" s="77"/>
      <c r="J65" s="111"/>
      <c r="K65" s="111"/>
      <c r="L65" s="92"/>
      <c r="M65" s="93"/>
    </row>
    <row r="66" spans="1:13" ht="26.25">
      <c r="A66" s="112" t="s">
        <v>114</v>
      </c>
      <c r="B66" s="84"/>
      <c r="C66" s="85"/>
      <c r="D66" s="86"/>
      <c r="E66" s="96">
        <v>8272.42</v>
      </c>
      <c r="F66" s="96">
        <v>4654.81</v>
      </c>
      <c r="G66" s="89">
        <v>4654.81</v>
      </c>
      <c r="H66" s="90">
        <f t="shared" si="0"/>
        <v>56.269024058256235</v>
      </c>
      <c r="I66" s="77">
        <f t="shared" si="1"/>
        <v>100</v>
      </c>
      <c r="J66" s="111">
        <v>1500.2</v>
      </c>
      <c r="K66" s="111">
        <v>750.1</v>
      </c>
      <c r="L66" s="92"/>
      <c r="M66" s="93"/>
    </row>
    <row r="67" spans="1:13" ht="52.5" hidden="1">
      <c r="A67" s="112" t="s">
        <v>80</v>
      </c>
      <c r="B67" s="84"/>
      <c r="C67" s="85"/>
      <c r="D67" s="86"/>
      <c r="E67" s="96"/>
      <c r="F67" s="96"/>
      <c r="G67" s="89"/>
      <c r="H67" s="90" t="e">
        <f t="shared" si="0"/>
        <v>#DIV/0!</v>
      </c>
      <c r="I67" s="77" t="e">
        <f t="shared" si="1"/>
        <v>#DIV/0!</v>
      </c>
      <c r="J67" s="111"/>
      <c r="K67" s="111"/>
      <c r="L67" s="92"/>
      <c r="M67" s="93"/>
    </row>
    <row r="68" spans="1:13" ht="26.25" hidden="1">
      <c r="A68" s="112" t="s">
        <v>81</v>
      </c>
      <c r="B68" s="84"/>
      <c r="C68" s="85"/>
      <c r="D68" s="86"/>
      <c r="E68" s="96"/>
      <c r="F68" s="96"/>
      <c r="G68" s="89"/>
      <c r="H68" s="90" t="e">
        <f>G68/E68*100</f>
        <v>#DIV/0!</v>
      </c>
      <c r="I68" s="77" t="e">
        <f>G68/F68*100</f>
        <v>#DIV/0!</v>
      </c>
      <c r="J68" s="111"/>
      <c r="K68" s="111"/>
      <c r="L68" s="92"/>
      <c r="M68" s="93"/>
    </row>
    <row r="69" spans="1:13" ht="26.25" hidden="1">
      <c r="A69" s="112" t="s">
        <v>75</v>
      </c>
      <c r="B69" s="84"/>
      <c r="C69" s="85"/>
      <c r="D69" s="86"/>
      <c r="E69" s="96"/>
      <c r="F69" s="96"/>
      <c r="G69" s="89"/>
      <c r="H69" s="90" t="e">
        <f>G69/E69*100</f>
        <v>#DIV/0!</v>
      </c>
      <c r="I69" s="77" t="e">
        <f>G69/F69*100</f>
        <v>#DIV/0!</v>
      </c>
      <c r="J69" s="111"/>
      <c r="K69" s="111"/>
      <c r="L69" s="92"/>
      <c r="M69" s="93"/>
    </row>
    <row r="70" spans="1:13" ht="26.25" hidden="1">
      <c r="A70" s="112" t="s">
        <v>78</v>
      </c>
      <c r="B70" s="84"/>
      <c r="C70" s="85"/>
      <c r="D70" s="86"/>
      <c r="E70" s="96"/>
      <c r="F70" s="96"/>
      <c r="G70" s="89"/>
      <c r="H70" s="90" t="e">
        <f>G70/E70*100</f>
        <v>#DIV/0!</v>
      </c>
      <c r="I70" s="77" t="e">
        <f>G70/F70*100</f>
        <v>#DIV/0!</v>
      </c>
      <c r="J70" s="111"/>
      <c r="K70" s="111"/>
      <c r="L70" s="92"/>
      <c r="M70" s="93"/>
    </row>
    <row r="71" spans="1:13" ht="26.25" hidden="1">
      <c r="A71" s="112" t="s">
        <v>66</v>
      </c>
      <c r="B71" s="84"/>
      <c r="C71" s="85"/>
      <c r="D71" s="86"/>
      <c r="E71" s="96"/>
      <c r="F71" s="96"/>
      <c r="G71" s="89"/>
      <c r="H71" s="90" t="e">
        <f>G71/E71*100</f>
        <v>#DIV/0!</v>
      </c>
      <c r="I71" s="77" t="e">
        <f>G71/F71*100</f>
        <v>#DIV/0!</v>
      </c>
      <c r="J71" s="111"/>
      <c r="K71" s="111"/>
      <c r="L71" s="92"/>
      <c r="M71" s="93"/>
    </row>
    <row r="72" spans="1:13" ht="52.5">
      <c r="A72" s="112" t="s">
        <v>100</v>
      </c>
      <c r="B72" s="84"/>
      <c r="C72" s="85"/>
      <c r="D72" s="86"/>
      <c r="E72" s="96">
        <v>169.69</v>
      </c>
      <c r="F72" s="96">
        <v>169.69</v>
      </c>
      <c r="G72" s="89">
        <v>169.69</v>
      </c>
      <c r="H72" s="90">
        <f>G72/E72*100</f>
        <v>100</v>
      </c>
      <c r="I72" s="77">
        <f>G72/F72*100</f>
        <v>100</v>
      </c>
      <c r="J72" s="111"/>
      <c r="K72" s="111"/>
      <c r="L72" s="92"/>
      <c r="M72" s="93"/>
    </row>
    <row r="73" spans="1:13" ht="26.25">
      <c r="A73" s="112" t="s">
        <v>62</v>
      </c>
      <c r="B73" s="84"/>
      <c r="C73" s="85"/>
      <c r="D73" s="86"/>
      <c r="E73" s="96">
        <v>62</v>
      </c>
      <c r="F73" s="96">
        <v>62</v>
      </c>
      <c r="G73" s="89">
        <v>62</v>
      </c>
      <c r="H73" s="90">
        <f t="shared" si="0"/>
        <v>100</v>
      </c>
      <c r="I73" s="77">
        <f t="shared" si="1"/>
        <v>100</v>
      </c>
      <c r="J73" s="111"/>
      <c r="K73" s="111"/>
      <c r="L73" s="92"/>
      <c r="M73" s="93"/>
    </row>
    <row r="74" spans="1:13" ht="52.5" hidden="1">
      <c r="A74" s="112" t="s">
        <v>74</v>
      </c>
      <c r="B74" s="84"/>
      <c r="C74" s="85"/>
      <c r="D74" s="86"/>
      <c r="E74" s="96"/>
      <c r="F74" s="96"/>
      <c r="G74" s="89"/>
      <c r="H74" s="90" t="e">
        <f t="shared" si="0"/>
        <v>#DIV/0!</v>
      </c>
      <c r="I74" s="77" t="e">
        <f t="shared" si="1"/>
        <v>#DIV/0!</v>
      </c>
      <c r="J74" s="111"/>
      <c r="K74" s="111"/>
      <c r="L74" s="92"/>
      <c r="M74" s="93"/>
    </row>
    <row r="75" spans="1:13" ht="26.25">
      <c r="A75" s="114" t="s">
        <v>51</v>
      </c>
      <c r="B75" s="86">
        <f>B8+B6</f>
        <v>749793.87</v>
      </c>
      <c r="C75" s="86">
        <f>C8+C6</f>
        <v>351399.25</v>
      </c>
      <c r="D75" s="86">
        <f>C75/B75*100</f>
        <v>46.86611401610952</v>
      </c>
      <c r="E75" s="86">
        <f>E6+E8</f>
        <v>825264.1300000001</v>
      </c>
      <c r="F75" s="86">
        <f>F6+F8</f>
        <v>440779.22</v>
      </c>
      <c r="G75" s="104">
        <f>G6+G8</f>
        <v>342205.39999999997</v>
      </c>
      <c r="H75" s="115">
        <f>G75/E75*100</f>
        <v>41.466166716830394</v>
      </c>
      <c r="I75" s="115">
        <f>G75/F75*100</f>
        <v>77.63646389682344</v>
      </c>
      <c r="J75" s="86">
        <f>J8+J6</f>
        <v>66405.93</v>
      </c>
      <c r="K75" s="86">
        <f>K8+K6</f>
        <v>32394.459999999995</v>
      </c>
      <c r="L75" s="86"/>
      <c r="M75" s="86"/>
    </row>
    <row r="76" spans="1:13" ht="26.25">
      <c r="A76" s="116"/>
      <c r="B76" s="117"/>
      <c r="C76" s="117"/>
      <c r="D76" s="117"/>
      <c r="E76" s="117"/>
      <c r="F76" s="117"/>
      <c r="G76" s="118"/>
      <c r="H76" s="119"/>
      <c r="I76" s="119"/>
      <c r="J76" s="117"/>
      <c r="K76" s="117"/>
      <c r="L76" s="117"/>
      <c r="M76" s="117"/>
    </row>
    <row r="77" spans="1:13" ht="26.25">
      <c r="A77" s="116"/>
      <c r="B77" s="117"/>
      <c r="C77" s="117"/>
      <c r="D77" s="117"/>
      <c r="E77" s="117"/>
      <c r="F77" s="117"/>
      <c r="G77" s="118"/>
      <c r="H77" s="119"/>
      <c r="I77" s="119"/>
      <c r="J77" s="117"/>
      <c r="K77" s="117"/>
      <c r="L77" s="117"/>
      <c r="M77" s="117"/>
    </row>
    <row r="78" spans="1:13" ht="26.25">
      <c r="A78" s="116"/>
      <c r="B78" s="117"/>
      <c r="C78" s="117"/>
      <c r="D78" s="117"/>
      <c r="E78" s="117"/>
      <c r="F78" s="117"/>
      <c r="G78" s="118"/>
      <c r="H78" s="119"/>
      <c r="I78" s="119"/>
      <c r="J78" s="117"/>
      <c r="K78" s="117"/>
      <c r="L78" s="117"/>
      <c r="M78" s="117"/>
    </row>
    <row r="79" spans="1:13" ht="26.25">
      <c r="A79" s="116"/>
      <c r="B79" s="117"/>
      <c r="C79" s="117"/>
      <c r="D79" s="117"/>
      <c r="E79" s="117"/>
      <c r="F79" s="117"/>
      <c r="G79" s="118"/>
      <c r="H79" s="119"/>
      <c r="I79" s="119"/>
      <c r="J79" s="117"/>
      <c r="K79" s="117"/>
      <c r="L79" s="117"/>
      <c r="M79" s="117"/>
    </row>
    <row r="80" spans="1:13" ht="26.25">
      <c r="A80" s="146" t="s">
        <v>52</v>
      </c>
      <c r="B80" s="146"/>
      <c r="C80" s="146"/>
      <c r="D80" s="120" t="s">
        <v>1</v>
      </c>
      <c r="E80" s="120" t="s">
        <v>53</v>
      </c>
      <c r="F80" s="120"/>
      <c r="G80" s="121"/>
      <c r="H80" s="122"/>
      <c r="I80" s="122"/>
      <c r="J80" s="120" t="s">
        <v>54</v>
      </c>
      <c r="K80" s="123"/>
      <c r="L80" s="117"/>
      <c r="M80" s="117"/>
    </row>
    <row r="81" spans="5:13" ht="26.25">
      <c r="E81" s="65"/>
      <c r="G81" s="65"/>
      <c r="K81" s="122"/>
      <c r="L81" s="117"/>
      <c r="M81" s="123"/>
    </row>
    <row r="107" ht="26.25">
      <c r="L107" s="65" t="s">
        <v>79</v>
      </c>
    </row>
  </sheetData>
  <sheetProtection/>
  <mergeCells count="15">
    <mergeCell ref="A80:C80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PageLayoutView="0" workbookViewId="0" topLeftCell="D1">
      <selection activeCell="D1" sqref="A1:IV16384"/>
    </sheetView>
  </sheetViews>
  <sheetFormatPr defaultColWidth="9.140625" defaultRowHeight="15"/>
  <cols>
    <col min="1" max="1" width="110.28125" style="65" customWidth="1"/>
    <col min="2" max="2" width="20.8515625" style="65" customWidth="1"/>
    <col min="3" max="3" width="19.421875" style="65" customWidth="1"/>
    <col min="4" max="4" width="13.140625" style="65" customWidth="1"/>
    <col min="5" max="5" width="19.8515625" style="100" customWidth="1"/>
    <col min="6" max="6" width="19.421875" style="65" customWidth="1"/>
    <col min="7" max="7" width="20.421875" style="124" customWidth="1"/>
    <col min="8" max="8" width="16.57421875" style="65" customWidth="1"/>
    <col min="9" max="9" width="12.8515625" style="65" hidden="1" customWidth="1"/>
    <col min="10" max="10" width="16.8515625" style="65" customWidth="1"/>
    <col min="11" max="11" width="18.28125" style="65" customWidth="1"/>
    <col min="12" max="12" width="19.00390625" style="65" customWidth="1"/>
    <col min="13" max="13" width="17.140625" style="65" customWidth="1"/>
    <col min="14" max="16384" width="9.140625" style="65" customWidth="1"/>
  </cols>
  <sheetData>
    <row r="1" spans="1:13" ht="26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6.25">
      <c r="A2" s="148" t="s">
        <v>117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26.25">
      <c r="A3" s="149" t="s">
        <v>2</v>
      </c>
      <c r="B3" s="152" t="s">
        <v>69</v>
      </c>
      <c r="C3" s="153"/>
      <c r="D3" s="154"/>
      <c r="E3" s="152" t="s">
        <v>84</v>
      </c>
      <c r="F3" s="153"/>
      <c r="G3" s="153"/>
      <c r="H3" s="153"/>
      <c r="I3" s="153"/>
      <c r="J3" s="153"/>
      <c r="K3" s="154"/>
      <c r="L3" s="155" t="s">
        <v>86</v>
      </c>
      <c r="M3" s="156"/>
    </row>
    <row r="4" spans="1:13" ht="26.25">
      <c r="A4" s="150"/>
      <c r="B4" s="159" t="s">
        <v>3</v>
      </c>
      <c r="C4" s="149" t="s">
        <v>4</v>
      </c>
      <c r="D4" s="149" t="s">
        <v>5</v>
      </c>
      <c r="E4" s="159" t="s">
        <v>6</v>
      </c>
      <c r="F4" s="161" t="s">
        <v>104</v>
      </c>
      <c r="G4" s="163" t="s">
        <v>4</v>
      </c>
      <c r="H4" s="125" t="s">
        <v>5</v>
      </c>
      <c r="I4" s="68"/>
      <c r="J4" s="159" t="s">
        <v>111</v>
      </c>
      <c r="K4" s="159" t="s">
        <v>68</v>
      </c>
      <c r="L4" s="157"/>
      <c r="M4" s="158"/>
    </row>
    <row r="5" spans="1:13" ht="105">
      <c r="A5" s="151"/>
      <c r="B5" s="160"/>
      <c r="C5" s="151"/>
      <c r="D5" s="151"/>
      <c r="E5" s="160"/>
      <c r="F5" s="162"/>
      <c r="G5" s="164"/>
      <c r="H5" s="69" t="s">
        <v>7</v>
      </c>
      <c r="I5" s="70" t="s">
        <v>73</v>
      </c>
      <c r="J5" s="160"/>
      <c r="K5" s="160"/>
      <c r="L5" s="66" t="s">
        <v>8</v>
      </c>
      <c r="M5" s="66" t="s">
        <v>9</v>
      </c>
    </row>
    <row r="6" spans="1:13" ht="26.25">
      <c r="A6" s="71" t="s">
        <v>10</v>
      </c>
      <c r="B6" s="72">
        <v>280793</v>
      </c>
      <c r="C6" s="72">
        <v>110681.7</v>
      </c>
      <c r="D6" s="73">
        <f>C6/B6*100</f>
        <v>39.41754246010406</v>
      </c>
      <c r="E6" s="72">
        <v>303681.7</v>
      </c>
      <c r="F6" s="74">
        <v>146317.4</v>
      </c>
      <c r="G6" s="75">
        <v>116618.4</v>
      </c>
      <c r="H6" s="76">
        <f>G6/E6*100</f>
        <v>38.40152370063787</v>
      </c>
      <c r="I6" s="77">
        <f>G6/F6*100</f>
        <v>79.70234572238162</v>
      </c>
      <c r="J6" s="72">
        <v>11799.1</v>
      </c>
      <c r="K6" s="72">
        <v>1424.3</v>
      </c>
      <c r="L6" s="78">
        <f>G6-C6</f>
        <v>5936.699999999997</v>
      </c>
      <c r="M6" s="78"/>
    </row>
    <row r="7" spans="1:13" ht="26.25">
      <c r="A7" s="79" t="s">
        <v>97</v>
      </c>
      <c r="B7" s="72">
        <v>280793</v>
      </c>
      <c r="C7" s="72">
        <v>101556.5</v>
      </c>
      <c r="D7" s="73">
        <f>C7/B7*100</f>
        <v>36.167746346953095</v>
      </c>
      <c r="E7" s="72">
        <v>293690</v>
      </c>
      <c r="F7" s="74">
        <v>136325.7</v>
      </c>
      <c r="G7" s="75">
        <v>109129.2</v>
      </c>
      <c r="H7" s="76">
        <f>G7/E7*100</f>
        <v>37.157955667540605</v>
      </c>
      <c r="I7" s="77">
        <f>G7/F7*100</f>
        <v>80.05035000737205</v>
      </c>
      <c r="J7" s="72">
        <v>11797.6</v>
      </c>
      <c r="K7" s="72">
        <v>1423.8</v>
      </c>
      <c r="L7" s="78">
        <f>G7-C7</f>
        <v>7572.699999999997</v>
      </c>
      <c r="M7" s="78"/>
    </row>
    <row r="8" spans="1:13" ht="26.25">
      <c r="A8" s="79" t="s">
        <v>11</v>
      </c>
      <c r="B8" s="80">
        <v>469000.87</v>
      </c>
      <c r="C8" s="80">
        <v>234345</v>
      </c>
      <c r="D8" s="81">
        <f>C8/B8*100</f>
        <v>49.966858270433484</v>
      </c>
      <c r="E8" s="80">
        <f>E9+E10+E11+E12+E13+E14+E15+E16+E17+E18+E19+E20+E21+E22+E23+E24+E25+E26+E27+E28+E29+E32+E33+E34+E35+E36+E37+E38+E39+E40+E41+E42+E43+E44+E45+E46+E49+E50+E51+E52+E53+E54+E55+E56+E57+E58+E60+E67+E59+E30+E73+E61+E62+E63+E48+E47+E64+E68+E69+E66+E74+E71+E31+E72+E65</f>
        <v>521582.4300000001</v>
      </c>
      <c r="F8" s="80">
        <f>F9+F10+F11+F12+F13+F14+F15+F16+F17+F18+F19+F20+F21+F22+F23+F24+F25+F26+F27+F28+F29+F32+F33+F34+F35+F36+F37+F38+F39+F40+F41+F42+F43+F44+F45+F46+F49+F50+F51+F52+F53+F54+F55+F56+F57+F58+F60+F67+F59+F30+F73+F61+F62+F63+F48+F47+F64+F68+F69+F66+F74+F71+F31+F72+F65</f>
        <v>294461.82</v>
      </c>
      <c r="G8" s="80">
        <f>G9+G10+G11+G12+G13+G14+G15+G16+G17+G18+G19+G20+G21+G22+G23+G24+G25+G26+G27+G28+G29+G32+G33+G34+G35+G36+G37+G38+G39+G40+G41+G42+G43+G44+G45+G46+G49+G50+G51+G52+G53+G54+G55+G56+G57+G58+G60+G67+G59+L35+G30+G73+G61+G62+G63+G48+G47+G64+G68+G69+G66+G71+G74+G72+G65+G31</f>
        <v>224011.31999999995</v>
      </c>
      <c r="H8" s="76">
        <f aca="true" t="shared" si="0" ref="H8:H74">G8/E8*100</f>
        <v>42.948402230496896</v>
      </c>
      <c r="I8" s="77">
        <f>G8/F8*100</f>
        <v>76.07482695040055</v>
      </c>
      <c r="J8" s="80">
        <f>J9+J10+J11+J12+J13+J14+J15+J16+J17+J18+J19+J20+J21+J22+J23+J24+J25+J26+J27+J28+J29+J32+J33+J34+J35+J36+J37+J38+J39+J40+J41+J42+J43+J44+J45+J46+J49+J50+J51+J52+J53+J54+J55+J56+J57+J58+J60+J67+J62+J30+J73+J63+J48+J68+J69+J47+J64+J74+J66+J72</f>
        <v>56031.13999999999</v>
      </c>
      <c r="K8" s="80">
        <f>K9+K10+K11+K12+K13+K14+K15+K16+K17+K18+K19+K20+K21+K22+K23+K24+K25+K26+K27+K28+K29+K32+K33+K34+K35+K36+K37+K38+K39+K40+K41+K42+K43+K44+K45+K46+K49+K50+K51+K52+K53+K54+K55+K56+K57+K58+K60+K67+K62+K30+K73+K63+K48+K68+K69+K47+K64+K74+K66+K72</f>
        <v>0</v>
      </c>
      <c r="L8" s="78"/>
      <c r="M8" s="82">
        <v>25886.4</v>
      </c>
    </row>
    <row r="9" spans="1:13" ht="26.25">
      <c r="A9" s="83" t="s">
        <v>12</v>
      </c>
      <c r="B9" s="84"/>
      <c r="C9" s="85"/>
      <c r="D9" s="86"/>
      <c r="E9" s="87">
        <v>27997.3</v>
      </c>
      <c r="F9" s="88">
        <v>13998</v>
      </c>
      <c r="G9" s="89">
        <v>11665</v>
      </c>
      <c r="H9" s="90">
        <f t="shared" si="0"/>
        <v>41.66473195629579</v>
      </c>
      <c r="I9" s="77">
        <f>G9/F9*100</f>
        <v>83.33333333333334</v>
      </c>
      <c r="J9" s="91">
        <v>2333</v>
      </c>
      <c r="K9" s="91"/>
      <c r="L9" s="92"/>
      <c r="M9" s="93"/>
    </row>
    <row r="10" spans="1:13" ht="52.5">
      <c r="A10" s="94" t="s">
        <v>13</v>
      </c>
      <c r="B10" s="84"/>
      <c r="C10" s="85"/>
      <c r="D10" s="86"/>
      <c r="E10" s="95">
        <v>25297.7</v>
      </c>
      <c r="F10" s="96">
        <v>13914</v>
      </c>
      <c r="G10" s="89">
        <v>11804.9</v>
      </c>
      <c r="H10" s="90">
        <f t="shared" si="0"/>
        <v>46.66392596955454</v>
      </c>
      <c r="I10" s="77">
        <f>G10/F10*100</f>
        <v>84.84188587034642</v>
      </c>
      <c r="J10" s="91">
        <v>2108</v>
      </c>
      <c r="K10" s="91"/>
      <c r="L10" s="92"/>
      <c r="M10" s="93"/>
    </row>
    <row r="11" spans="1:13" ht="105">
      <c r="A11" s="94" t="s">
        <v>14</v>
      </c>
      <c r="B11" s="84"/>
      <c r="C11" s="85"/>
      <c r="D11" s="86"/>
      <c r="E11" s="96">
        <v>140277.9</v>
      </c>
      <c r="F11" s="96">
        <v>94900</v>
      </c>
      <c r="G11" s="89">
        <v>59447.68</v>
      </c>
      <c r="H11" s="90">
        <f t="shared" si="0"/>
        <v>42.378507234567955</v>
      </c>
      <c r="I11" s="77">
        <f aca="true" t="shared" si="1" ref="I11:I74">G11/F11*100</f>
        <v>62.64244467860907</v>
      </c>
      <c r="J11" s="91">
        <v>16022.67</v>
      </c>
      <c r="K11" s="91"/>
      <c r="L11" s="92"/>
      <c r="M11" s="93"/>
    </row>
    <row r="12" spans="1:13" s="100" customFormat="1" ht="52.5">
      <c r="A12" s="94" t="s">
        <v>15</v>
      </c>
      <c r="B12" s="97"/>
      <c r="C12" s="85"/>
      <c r="D12" s="86"/>
      <c r="E12" s="96">
        <v>671.7</v>
      </c>
      <c r="F12" s="96">
        <v>403</v>
      </c>
      <c r="G12" s="89">
        <v>314.04</v>
      </c>
      <c r="H12" s="98">
        <f t="shared" si="0"/>
        <v>46.75301473872264</v>
      </c>
      <c r="I12" s="77">
        <f t="shared" si="1"/>
        <v>77.9255583126551</v>
      </c>
      <c r="J12" s="99">
        <v>56</v>
      </c>
      <c r="K12" s="99"/>
      <c r="L12" s="92"/>
      <c r="M12" s="93"/>
    </row>
    <row r="13" spans="1:13" s="100" customFormat="1" ht="78.75">
      <c r="A13" s="94" t="s">
        <v>16</v>
      </c>
      <c r="B13" s="97"/>
      <c r="C13" s="85"/>
      <c r="D13" s="86"/>
      <c r="E13" s="96">
        <v>209666.4</v>
      </c>
      <c r="F13" s="96">
        <v>104833</v>
      </c>
      <c r="G13" s="89">
        <v>83866.68</v>
      </c>
      <c r="H13" s="98">
        <f t="shared" si="0"/>
        <v>40.00005723377708</v>
      </c>
      <c r="I13" s="77">
        <f t="shared" si="1"/>
        <v>80.00026709146928</v>
      </c>
      <c r="J13" s="99">
        <v>20966.66</v>
      </c>
      <c r="K13" s="99"/>
      <c r="L13" s="92"/>
      <c r="M13" s="93"/>
    </row>
    <row r="14" spans="1:13" ht="52.5">
      <c r="A14" s="94" t="s">
        <v>17</v>
      </c>
      <c r="B14" s="84"/>
      <c r="C14" s="85"/>
      <c r="D14" s="86"/>
      <c r="E14" s="96">
        <v>77843.2</v>
      </c>
      <c r="F14" s="96">
        <v>38922</v>
      </c>
      <c r="G14" s="89">
        <v>31137.46</v>
      </c>
      <c r="H14" s="90">
        <f t="shared" si="0"/>
        <v>40.00023123407054</v>
      </c>
      <c r="I14" s="77">
        <f t="shared" si="1"/>
        <v>79.99964030625353</v>
      </c>
      <c r="J14" s="91">
        <v>7784.34</v>
      </c>
      <c r="K14" s="91"/>
      <c r="L14" s="92"/>
      <c r="M14" s="93"/>
    </row>
    <row r="15" spans="1:13" ht="52.5">
      <c r="A15" s="94" t="s">
        <v>18</v>
      </c>
      <c r="B15" s="84"/>
      <c r="C15" s="85"/>
      <c r="D15" s="86"/>
      <c r="E15" s="96">
        <v>837</v>
      </c>
      <c r="F15" s="96">
        <v>837</v>
      </c>
      <c r="G15" s="89">
        <v>231.46</v>
      </c>
      <c r="H15" s="90">
        <f t="shared" si="0"/>
        <v>27.653524492234173</v>
      </c>
      <c r="I15" s="77">
        <f t="shared" si="1"/>
        <v>27.653524492234173</v>
      </c>
      <c r="J15" s="91"/>
      <c r="K15" s="91"/>
      <c r="L15" s="92"/>
      <c r="M15" s="93"/>
    </row>
    <row r="16" spans="1:13" s="100" customFormat="1" ht="52.5">
      <c r="A16" s="94" t="s">
        <v>19</v>
      </c>
      <c r="B16" s="97"/>
      <c r="C16" s="85"/>
      <c r="D16" s="86"/>
      <c r="E16" s="96">
        <v>527.7</v>
      </c>
      <c r="F16" s="96">
        <v>237</v>
      </c>
      <c r="G16" s="89">
        <v>144.29</v>
      </c>
      <c r="H16" s="98">
        <f t="shared" si="0"/>
        <v>27.34318741709304</v>
      </c>
      <c r="I16" s="77">
        <f t="shared" si="1"/>
        <v>60.88185654008439</v>
      </c>
      <c r="J16" s="99">
        <v>26.81</v>
      </c>
      <c r="K16" s="99"/>
      <c r="L16" s="92"/>
      <c r="M16" s="93"/>
    </row>
    <row r="17" spans="1:13" ht="52.5">
      <c r="A17" s="94" t="s">
        <v>20</v>
      </c>
      <c r="B17" s="84"/>
      <c r="C17" s="85"/>
      <c r="D17" s="86"/>
      <c r="E17" s="96">
        <v>254</v>
      </c>
      <c r="F17" s="96">
        <v>114</v>
      </c>
      <c r="G17" s="89">
        <v>74.61</v>
      </c>
      <c r="H17" s="90">
        <f t="shared" si="0"/>
        <v>29.374015748031496</v>
      </c>
      <c r="I17" s="77">
        <f t="shared" si="1"/>
        <v>65.44736842105263</v>
      </c>
      <c r="J17" s="91">
        <v>15.58</v>
      </c>
      <c r="K17" s="91"/>
      <c r="L17" s="92"/>
      <c r="M17" s="93"/>
    </row>
    <row r="18" spans="1:13" s="109" customFormat="1" ht="52.5">
      <c r="A18" s="101" t="s">
        <v>21</v>
      </c>
      <c r="B18" s="102"/>
      <c r="C18" s="103"/>
      <c r="D18" s="104"/>
      <c r="E18" s="95">
        <v>265.9</v>
      </c>
      <c r="F18" s="95">
        <v>155.2</v>
      </c>
      <c r="G18" s="89">
        <v>88.72</v>
      </c>
      <c r="H18" s="105">
        <v>47.2</v>
      </c>
      <c r="I18" s="106">
        <f t="shared" si="1"/>
        <v>57.164948453608254</v>
      </c>
      <c r="J18" s="107">
        <v>44.4</v>
      </c>
      <c r="K18" s="107"/>
      <c r="L18" s="108"/>
      <c r="M18" s="93"/>
    </row>
    <row r="19" spans="1:13" ht="52.5">
      <c r="A19" s="94" t="s">
        <v>22</v>
      </c>
      <c r="B19" s="84"/>
      <c r="C19" s="85"/>
      <c r="D19" s="86"/>
      <c r="E19" s="96">
        <v>492.9</v>
      </c>
      <c r="F19" s="96">
        <v>246.45</v>
      </c>
      <c r="G19" s="89">
        <v>111.27</v>
      </c>
      <c r="H19" s="90">
        <f t="shared" si="0"/>
        <v>22.574558734023128</v>
      </c>
      <c r="I19" s="77">
        <f t="shared" si="1"/>
        <v>45.149117468046256</v>
      </c>
      <c r="J19" s="91">
        <v>20.53</v>
      </c>
      <c r="K19" s="91"/>
      <c r="L19" s="92"/>
      <c r="M19" s="93"/>
    </row>
    <row r="20" spans="1:13" s="100" customFormat="1" ht="26.25">
      <c r="A20" s="94" t="s">
        <v>23</v>
      </c>
      <c r="B20" s="97"/>
      <c r="C20" s="85"/>
      <c r="D20" s="86"/>
      <c r="E20" s="96">
        <v>265.9</v>
      </c>
      <c r="F20" s="96">
        <v>133</v>
      </c>
      <c r="G20" s="89">
        <v>55.46</v>
      </c>
      <c r="H20" s="98">
        <f t="shared" si="0"/>
        <v>20.8574652124859</v>
      </c>
      <c r="I20" s="77">
        <f t="shared" si="1"/>
        <v>41.69924812030075</v>
      </c>
      <c r="J20" s="99">
        <v>11.08</v>
      </c>
      <c r="K20" s="99"/>
      <c r="L20" s="92"/>
      <c r="M20" s="93"/>
    </row>
    <row r="21" spans="1:13" ht="52.5">
      <c r="A21" s="94" t="s">
        <v>24</v>
      </c>
      <c r="B21" s="84"/>
      <c r="C21" s="85"/>
      <c r="D21" s="86"/>
      <c r="E21" s="96">
        <v>1658</v>
      </c>
      <c r="F21" s="96">
        <v>829</v>
      </c>
      <c r="G21" s="89">
        <v>829</v>
      </c>
      <c r="H21" s="90">
        <f t="shared" si="0"/>
        <v>50</v>
      </c>
      <c r="I21" s="77">
        <f t="shared" si="1"/>
        <v>100</v>
      </c>
      <c r="J21" s="110"/>
      <c r="K21" s="110"/>
      <c r="L21" s="92"/>
      <c r="M21" s="93"/>
    </row>
    <row r="22" spans="1:13" ht="78.75">
      <c r="A22" s="94" t="s">
        <v>25</v>
      </c>
      <c r="B22" s="84"/>
      <c r="C22" s="85"/>
      <c r="D22" s="86"/>
      <c r="E22" s="96">
        <v>4598.7</v>
      </c>
      <c r="F22" s="96">
        <v>2299</v>
      </c>
      <c r="G22" s="89">
        <v>1720.36</v>
      </c>
      <c r="H22" s="90">
        <f t="shared" si="0"/>
        <v>37.40970274207928</v>
      </c>
      <c r="I22" s="77">
        <f t="shared" si="1"/>
        <v>74.83079599826011</v>
      </c>
      <c r="J22" s="110">
        <v>383.24</v>
      </c>
      <c r="K22" s="110"/>
      <c r="L22" s="92"/>
      <c r="M22" s="93"/>
    </row>
    <row r="23" spans="1:13" s="100" customFormat="1" ht="52.5">
      <c r="A23" s="94" t="s">
        <v>26</v>
      </c>
      <c r="B23" s="97"/>
      <c r="C23" s="85"/>
      <c r="D23" s="86"/>
      <c r="E23" s="96">
        <v>744.8</v>
      </c>
      <c r="F23" s="96">
        <v>372</v>
      </c>
      <c r="G23" s="89">
        <v>256.59</v>
      </c>
      <c r="H23" s="98">
        <f t="shared" si="0"/>
        <v>34.45085929108485</v>
      </c>
      <c r="I23" s="77">
        <f t="shared" si="1"/>
        <v>68.9758064516129</v>
      </c>
      <c r="J23" s="99">
        <v>41.03</v>
      </c>
      <c r="K23" s="99"/>
      <c r="L23" s="92"/>
      <c r="M23" s="93"/>
    </row>
    <row r="24" spans="1:13" ht="26.25">
      <c r="A24" s="94" t="s">
        <v>27</v>
      </c>
      <c r="B24" s="84"/>
      <c r="C24" s="85"/>
      <c r="D24" s="86"/>
      <c r="E24" s="96">
        <v>42.9</v>
      </c>
      <c r="F24" s="96">
        <v>19</v>
      </c>
      <c r="G24" s="89">
        <v>10.64</v>
      </c>
      <c r="H24" s="90">
        <f t="shared" si="0"/>
        <v>24.801864801864802</v>
      </c>
      <c r="I24" s="77">
        <f t="shared" si="1"/>
        <v>56.00000000000001</v>
      </c>
      <c r="J24" s="91">
        <v>0.56</v>
      </c>
      <c r="K24" s="91"/>
      <c r="L24" s="92"/>
      <c r="M24" s="93"/>
    </row>
    <row r="25" spans="1:13" ht="52.5">
      <c r="A25" s="94" t="s">
        <v>28</v>
      </c>
      <c r="B25" s="84"/>
      <c r="C25" s="85"/>
      <c r="D25" s="86"/>
      <c r="E25" s="96">
        <v>0.38</v>
      </c>
      <c r="F25" s="96">
        <v>0.38</v>
      </c>
      <c r="G25" s="89">
        <v>0.38</v>
      </c>
      <c r="H25" s="90">
        <f t="shared" si="0"/>
        <v>100</v>
      </c>
      <c r="I25" s="77">
        <f t="shared" si="1"/>
        <v>100</v>
      </c>
      <c r="J25" s="91"/>
      <c r="K25" s="91"/>
      <c r="L25" s="92"/>
      <c r="M25" s="93"/>
    </row>
    <row r="26" spans="1:13" ht="52.5">
      <c r="A26" s="94" t="s">
        <v>56</v>
      </c>
      <c r="B26" s="84"/>
      <c r="C26" s="85"/>
      <c r="D26" s="86"/>
      <c r="E26" s="96">
        <v>1.9</v>
      </c>
      <c r="F26" s="96">
        <v>0.95</v>
      </c>
      <c r="G26" s="89"/>
      <c r="H26" s="90">
        <f t="shared" si="0"/>
        <v>0</v>
      </c>
      <c r="I26" s="77">
        <f t="shared" si="1"/>
        <v>0</v>
      </c>
      <c r="J26" s="111"/>
      <c r="K26" s="111"/>
      <c r="L26" s="92"/>
      <c r="M26" s="93"/>
    </row>
    <row r="27" spans="1:13" ht="52.5">
      <c r="A27" s="94" t="s">
        <v>29</v>
      </c>
      <c r="B27" s="84"/>
      <c r="C27" s="85"/>
      <c r="D27" s="86"/>
      <c r="E27" s="96">
        <v>3928.2</v>
      </c>
      <c r="F27" s="96">
        <v>1768</v>
      </c>
      <c r="G27" s="89">
        <v>1738.5</v>
      </c>
      <c r="H27" s="90">
        <f t="shared" si="0"/>
        <v>44.256911562547735</v>
      </c>
      <c r="I27" s="77">
        <f t="shared" si="1"/>
        <v>98.3314479638009</v>
      </c>
      <c r="J27" s="111"/>
      <c r="K27" s="111"/>
      <c r="L27" s="92"/>
      <c r="M27" s="93"/>
    </row>
    <row r="28" spans="1:13" ht="52.5">
      <c r="A28" s="94" t="s">
        <v>30</v>
      </c>
      <c r="B28" s="84"/>
      <c r="C28" s="85"/>
      <c r="D28" s="86"/>
      <c r="E28" s="96">
        <v>17</v>
      </c>
      <c r="F28" s="96">
        <v>8.5</v>
      </c>
      <c r="G28" s="89">
        <v>7.6</v>
      </c>
      <c r="H28" s="90">
        <f t="shared" si="0"/>
        <v>44.705882352941174</v>
      </c>
      <c r="I28" s="77">
        <f t="shared" si="1"/>
        <v>89.41176470588235</v>
      </c>
      <c r="J28" s="111"/>
      <c r="K28" s="111"/>
      <c r="L28" s="92"/>
      <c r="M28" s="93"/>
    </row>
    <row r="29" spans="1:13" ht="26.25" hidden="1">
      <c r="A29" s="94" t="s">
        <v>31</v>
      </c>
      <c r="B29" s="84"/>
      <c r="C29" s="85"/>
      <c r="D29" s="86"/>
      <c r="E29" s="96"/>
      <c r="F29" s="96"/>
      <c r="G29" s="89"/>
      <c r="H29" s="90" t="e">
        <f t="shared" si="0"/>
        <v>#DIV/0!</v>
      </c>
      <c r="I29" s="77" t="e">
        <f t="shared" si="1"/>
        <v>#DIV/0!</v>
      </c>
      <c r="J29" s="111"/>
      <c r="K29" s="111"/>
      <c r="L29" s="92"/>
      <c r="M29" s="93"/>
    </row>
    <row r="30" spans="1:13" ht="52.5">
      <c r="A30" s="94" t="s">
        <v>60</v>
      </c>
      <c r="B30" s="84"/>
      <c r="C30" s="85"/>
      <c r="D30" s="86"/>
      <c r="E30" s="96">
        <v>3.1</v>
      </c>
      <c r="F30" s="96">
        <v>1.6</v>
      </c>
      <c r="G30" s="89"/>
      <c r="H30" s="90">
        <f t="shared" si="0"/>
        <v>0</v>
      </c>
      <c r="I30" s="77">
        <f t="shared" si="1"/>
        <v>0</v>
      </c>
      <c r="J30" s="111"/>
      <c r="K30" s="111"/>
      <c r="L30" s="92"/>
      <c r="M30" s="93"/>
    </row>
    <row r="31" spans="1:13" ht="52.5">
      <c r="A31" s="94" t="s">
        <v>85</v>
      </c>
      <c r="B31" s="84"/>
      <c r="C31" s="85"/>
      <c r="D31" s="86"/>
      <c r="E31" s="96">
        <v>144.6</v>
      </c>
      <c r="F31" s="96">
        <v>144.6</v>
      </c>
      <c r="G31" s="89">
        <v>144.6</v>
      </c>
      <c r="H31" s="90">
        <f t="shared" si="0"/>
        <v>100</v>
      </c>
      <c r="I31" s="77">
        <f t="shared" si="1"/>
        <v>100</v>
      </c>
      <c r="J31" s="111"/>
      <c r="K31" s="111"/>
      <c r="L31" s="92"/>
      <c r="M31" s="93"/>
    </row>
    <row r="32" spans="1:13" ht="26.25">
      <c r="A32" s="112" t="s">
        <v>32</v>
      </c>
      <c r="B32" s="84"/>
      <c r="C32" s="85"/>
      <c r="D32" s="86"/>
      <c r="E32" s="96">
        <v>186.75</v>
      </c>
      <c r="F32" s="96">
        <v>186.75</v>
      </c>
      <c r="G32" s="89">
        <v>187.75</v>
      </c>
      <c r="H32" s="90">
        <f t="shared" si="0"/>
        <v>100.53547523427042</v>
      </c>
      <c r="I32" s="77">
        <f t="shared" si="1"/>
        <v>100.53547523427042</v>
      </c>
      <c r="J32" s="111">
        <v>1</v>
      </c>
      <c r="K32" s="111"/>
      <c r="L32" s="92"/>
      <c r="M32" s="93"/>
    </row>
    <row r="33" spans="1:13" ht="26.25" hidden="1">
      <c r="A33" s="112" t="s">
        <v>33</v>
      </c>
      <c r="B33" s="84"/>
      <c r="C33" s="85"/>
      <c r="D33" s="86"/>
      <c r="E33" s="96"/>
      <c r="F33" s="96"/>
      <c r="G33" s="89"/>
      <c r="H33" s="90" t="e">
        <f t="shared" si="0"/>
        <v>#DIV/0!</v>
      </c>
      <c r="I33" s="77" t="e">
        <f t="shared" si="1"/>
        <v>#DIV/0!</v>
      </c>
      <c r="J33" s="111"/>
      <c r="K33" s="111"/>
      <c r="L33" s="92"/>
      <c r="M33" s="93"/>
    </row>
    <row r="34" spans="1:13" ht="26.25" hidden="1">
      <c r="A34" s="112" t="s">
        <v>34</v>
      </c>
      <c r="B34" s="84"/>
      <c r="C34" s="85"/>
      <c r="D34" s="86"/>
      <c r="E34" s="96"/>
      <c r="F34" s="96"/>
      <c r="G34" s="89"/>
      <c r="H34" s="90" t="e">
        <f t="shared" si="0"/>
        <v>#DIV/0!</v>
      </c>
      <c r="I34" s="77" t="e">
        <f t="shared" si="1"/>
        <v>#DIV/0!</v>
      </c>
      <c r="J34" s="111"/>
      <c r="K34" s="111"/>
      <c r="L34" s="92"/>
      <c r="M34" s="93"/>
    </row>
    <row r="35" spans="1:13" ht="52.5">
      <c r="A35" s="112" t="s">
        <v>35</v>
      </c>
      <c r="B35" s="84"/>
      <c r="C35" s="85"/>
      <c r="D35" s="86"/>
      <c r="E35" s="96">
        <v>1757.9</v>
      </c>
      <c r="F35" s="96">
        <v>1757.9</v>
      </c>
      <c r="G35" s="89">
        <v>1757.9</v>
      </c>
      <c r="H35" s="90">
        <f t="shared" si="0"/>
        <v>100</v>
      </c>
      <c r="I35" s="77">
        <f t="shared" si="1"/>
        <v>100</v>
      </c>
      <c r="J35" s="111"/>
      <c r="K35" s="111"/>
      <c r="L35" s="92"/>
      <c r="M35" s="93"/>
    </row>
    <row r="36" spans="1:13" ht="26.25">
      <c r="A36" s="112" t="s">
        <v>36</v>
      </c>
      <c r="B36" s="84"/>
      <c r="C36" s="85"/>
      <c r="D36" s="86"/>
      <c r="E36" s="96">
        <v>6782.6</v>
      </c>
      <c r="F36" s="96">
        <v>4681.1</v>
      </c>
      <c r="G36" s="89">
        <v>4716.04</v>
      </c>
      <c r="H36" s="90">
        <f t="shared" si="0"/>
        <v>69.53144811724117</v>
      </c>
      <c r="I36" s="77">
        <f t="shared" si="1"/>
        <v>100.74640575933007</v>
      </c>
      <c r="J36" s="99">
        <v>4716.04</v>
      </c>
      <c r="K36" s="99"/>
      <c r="L36" s="92"/>
      <c r="M36" s="93"/>
    </row>
    <row r="37" spans="1:13" ht="26.25" hidden="1">
      <c r="A37" s="112" t="s">
        <v>37</v>
      </c>
      <c r="B37" s="84"/>
      <c r="C37" s="85"/>
      <c r="D37" s="86"/>
      <c r="E37" s="96"/>
      <c r="F37" s="96"/>
      <c r="G37" s="89"/>
      <c r="H37" s="90" t="e">
        <f t="shared" si="0"/>
        <v>#DIV/0!</v>
      </c>
      <c r="I37" s="77" t="e">
        <f t="shared" si="1"/>
        <v>#DIV/0!</v>
      </c>
      <c r="J37" s="111"/>
      <c r="K37" s="111"/>
      <c r="L37" s="92"/>
      <c r="M37" s="93"/>
    </row>
    <row r="38" spans="1:13" ht="52.5" hidden="1">
      <c r="A38" s="113" t="s">
        <v>38</v>
      </c>
      <c r="B38" s="84"/>
      <c r="C38" s="85"/>
      <c r="D38" s="86"/>
      <c r="E38" s="96"/>
      <c r="F38" s="96"/>
      <c r="G38" s="89"/>
      <c r="H38" s="90" t="e">
        <f t="shared" si="0"/>
        <v>#DIV/0!</v>
      </c>
      <c r="I38" s="77" t="e">
        <f t="shared" si="1"/>
        <v>#DIV/0!</v>
      </c>
      <c r="J38" s="111"/>
      <c r="K38" s="111"/>
      <c r="L38" s="92"/>
      <c r="M38" s="93"/>
    </row>
    <row r="39" spans="1:13" ht="78.75" hidden="1">
      <c r="A39" s="112" t="s">
        <v>39</v>
      </c>
      <c r="B39" s="84"/>
      <c r="C39" s="85"/>
      <c r="D39" s="86"/>
      <c r="E39" s="96"/>
      <c r="F39" s="96"/>
      <c r="G39" s="89"/>
      <c r="H39" s="90" t="e">
        <f t="shared" si="0"/>
        <v>#DIV/0!</v>
      </c>
      <c r="I39" s="77" t="e">
        <f t="shared" si="1"/>
        <v>#DIV/0!</v>
      </c>
      <c r="J39" s="111"/>
      <c r="K39" s="111"/>
      <c r="L39" s="92"/>
      <c r="M39" s="93"/>
    </row>
    <row r="40" spans="1:13" ht="26.25" hidden="1">
      <c r="A40" s="112" t="s">
        <v>40</v>
      </c>
      <c r="B40" s="84"/>
      <c r="C40" s="85"/>
      <c r="D40" s="86"/>
      <c r="E40" s="96"/>
      <c r="F40" s="96"/>
      <c r="G40" s="89"/>
      <c r="H40" s="90" t="e">
        <f t="shared" si="0"/>
        <v>#DIV/0!</v>
      </c>
      <c r="I40" s="77" t="e">
        <f t="shared" si="1"/>
        <v>#DIV/0!</v>
      </c>
      <c r="J40" s="111"/>
      <c r="K40" s="111"/>
      <c r="L40" s="92"/>
      <c r="M40" s="93"/>
    </row>
    <row r="41" spans="1:13" ht="26.25" hidden="1">
      <c r="A41" s="112" t="s">
        <v>64</v>
      </c>
      <c r="B41" s="84"/>
      <c r="C41" s="85"/>
      <c r="D41" s="86"/>
      <c r="E41" s="96"/>
      <c r="F41" s="96"/>
      <c r="G41" s="89"/>
      <c r="H41" s="90" t="e">
        <f t="shared" si="0"/>
        <v>#DIV/0!</v>
      </c>
      <c r="I41" s="77" t="e">
        <f t="shared" si="1"/>
        <v>#DIV/0!</v>
      </c>
      <c r="J41" s="111"/>
      <c r="K41" s="111"/>
      <c r="L41" s="92"/>
      <c r="M41" s="93"/>
    </row>
    <row r="42" spans="1:13" ht="52.5" hidden="1">
      <c r="A42" s="112" t="s">
        <v>58</v>
      </c>
      <c r="B42" s="84"/>
      <c r="C42" s="85"/>
      <c r="D42" s="86"/>
      <c r="E42" s="96"/>
      <c r="F42" s="96"/>
      <c r="G42" s="89"/>
      <c r="H42" s="90" t="e">
        <f t="shared" si="0"/>
        <v>#DIV/0!</v>
      </c>
      <c r="I42" s="77" t="e">
        <f t="shared" si="1"/>
        <v>#DIV/0!</v>
      </c>
      <c r="J42" s="111"/>
      <c r="K42" s="111"/>
      <c r="L42" s="92"/>
      <c r="M42" s="93"/>
    </row>
    <row r="43" spans="1:13" ht="26.25" hidden="1">
      <c r="A43" s="112" t="s">
        <v>31</v>
      </c>
      <c r="B43" s="84"/>
      <c r="C43" s="85"/>
      <c r="D43" s="86"/>
      <c r="E43" s="96"/>
      <c r="F43" s="96"/>
      <c r="G43" s="89"/>
      <c r="H43" s="90" t="e">
        <f t="shared" si="0"/>
        <v>#DIV/0!</v>
      </c>
      <c r="I43" s="77" t="e">
        <f t="shared" si="1"/>
        <v>#DIV/0!</v>
      </c>
      <c r="J43" s="111"/>
      <c r="K43" s="111"/>
      <c r="L43" s="92"/>
      <c r="M43" s="93"/>
    </row>
    <row r="44" spans="1:13" ht="52.5" hidden="1">
      <c r="A44" s="112" t="s">
        <v>61</v>
      </c>
      <c r="B44" s="84"/>
      <c r="C44" s="85"/>
      <c r="D44" s="86"/>
      <c r="E44" s="96"/>
      <c r="F44" s="96"/>
      <c r="G44" s="89"/>
      <c r="H44" s="90" t="e">
        <f t="shared" si="0"/>
        <v>#DIV/0!</v>
      </c>
      <c r="I44" s="77" t="e">
        <f t="shared" si="1"/>
        <v>#DIV/0!</v>
      </c>
      <c r="J44" s="99"/>
      <c r="K44" s="99"/>
      <c r="L44" s="92"/>
      <c r="M44" s="93"/>
    </row>
    <row r="45" spans="1:13" ht="26.25" hidden="1">
      <c r="A45" s="112" t="s">
        <v>63</v>
      </c>
      <c r="B45" s="84"/>
      <c r="C45" s="85"/>
      <c r="D45" s="86"/>
      <c r="E45" s="96"/>
      <c r="F45" s="96"/>
      <c r="G45" s="89"/>
      <c r="H45" s="90" t="e">
        <f t="shared" si="0"/>
        <v>#DIV/0!</v>
      </c>
      <c r="I45" s="77" t="e">
        <f t="shared" si="1"/>
        <v>#DIV/0!</v>
      </c>
      <c r="J45" s="99"/>
      <c r="K45" s="99"/>
      <c r="L45" s="92"/>
      <c r="M45" s="93"/>
    </row>
    <row r="46" spans="1:13" ht="52.5">
      <c r="A46" s="112" t="s">
        <v>41</v>
      </c>
      <c r="B46" s="84"/>
      <c r="C46" s="85"/>
      <c r="D46" s="86"/>
      <c r="E46" s="96">
        <v>4052.8</v>
      </c>
      <c r="F46" s="96">
        <v>4052.8</v>
      </c>
      <c r="G46" s="89">
        <v>4052.8</v>
      </c>
      <c r="H46" s="90">
        <f t="shared" si="0"/>
        <v>100</v>
      </c>
      <c r="I46" s="77">
        <f t="shared" si="1"/>
        <v>100</v>
      </c>
      <c r="J46" s="111"/>
      <c r="K46" s="111"/>
      <c r="L46" s="92"/>
      <c r="M46" s="93"/>
    </row>
    <row r="47" spans="1:13" ht="26.25" hidden="1">
      <c r="A47" s="112"/>
      <c r="B47" s="84"/>
      <c r="C47" s="85"/>
      <c r="D47" s="86"/>
      <c r="E47" s="96"/>
      <c r="F47" s="96"/>
      <c r="G47" s="89"/>
      <c r="H47" s="90" t="e">
        <f t="shared" si="0"/>
        <v>#DIV/0!</v>
      </c>
      <c r="I47" s="77" t="e">
        <f t="shared" si="1"/>
        <v>#DIV/0!</v>
      </c>
      <c r="J47" s="111"/>
      <c r="K47" s="111"/>
      <c r="L47" s="92"/>
      <c r="M47" s="93"/>
    </row>
    <row r="48" spans="1:13" ht="26.25" hidden="1">
      <c r="A48" s="112" t="s">
        <v>65</v>
      </c>
      <c r="B48" s="84"/>
      <c r="C48" s="85"/>
      <c r="D48" s="86"/>
      <c r="E48" s="96"/>
      <c r="F48" s="96"/>
      <c r="G48" s="89"/>
      <c r="H48" s="90" t="e">
        <f t="shared" si="0"/>
        <v>#DIV/0!</v>
      </c>
      <c r="I48" s="77" t="e">
        <f t="shared" si="1"/>
        <v>#DIV/0!</v>
      </c>
      <c r="J48" s="111"/>
      <c r="K48" s="111"/>
      <c r="L48" s="92"/>
      <c r="M48" s="93"/>
    </row>
    <row r="49" spans="1:13" ht="26.25" hidden="1">
      <c r="A49" s="112" t="s">
        <v>42</v>
      </c>
      <c r="B49" s="84"/>
      <c r="C49" s="85"/>
      <c r="D49" s="86"/>
      <c r="E49" s="96"/>
      <c r="F49" s="96"/>
      <c r="G49" s="89"/>
      <c r="H49" s="90" t="e">
        <f t="shared" si="0"/>
        <v>#DIV/0!</v>
      </c>
      <c r="I49" s="77" t="e">
        <f t="shared" si="1"/>
        <v>#DIV/0!</v>
      </c>
      <c r="J49" s="99"/>
      <c r="K49" s="99"/>
      <c r="L49" s="92"/>
      <c r="M49" s="93"/>
    </row>
    <row r="50" spans="1:13" ht="78.75" hidden="1">
      <c r="A50" s="112" t="s">
        <v>43</v>
      </c>
      <c r="B50" s="84"/>
      <c r="C50" s="85"/>
      <c r="D50" s="86"/>
      <c r="E50" s="96"/>
      <c r="F50" s="96"/>
      <c r="G50" s="89"/>
      <c r="H50" s="90" t="e">
        <f t="shared" si="0"/>
        <v>#DIV/0!</v>
      </c>
      <c r="I50" s="77" t="e">
        <f t="shared" si="1"/>
        <v>#DIV/0!</v>
      </c>
      <c r="J50" s="111"/>
      <c r="K50" s="111"/>
      <c r="L50" s="92"/>
      <c r="M50" s="93"/>
    </row>
    <row r="51" spans="1:13" ht="78.75" hidden="1">
      <c r="A51" s="112" t="s">
        <v>44</v>
      </c>
      <c r="B51" s="84"/>
      <c r="C51" s="85"/>
      <c r="D51" s="86"/>
      <c r="E51" s="96"/>
      <c r="F51" s="96"/>
      <c r="G51" s="89"/>
      <c r="H51" s="90" t="e">
        <f t="shared" si="0"/>
        <v>#DIV/0!</v>
      </c>
      <c r="I51" s="77" t="e">
        <f t="shared" si="1"/>
        <v>#DIV/0!</v>
      </c>
      <c r="J51" s="111"/>
      <c r="K51" s="111"/>
      <c r="L51" s="92"/>
      <c r="M51" s="93"/>
    </row>
    <row r="52" spans="1:13" ht="78.75" hidden="1">
      <c r="A52" s="112" t="s">
        <v>45</v>
      </c>
      <c r="B52" s="84"/>
      <c r="C52" s="85"/>
      <c r="D52" s="86"/>
      <c r="E52" s="96"/>
      <c r="F52" s="96"/>
      <c r="G52" s="89"/>
      <c r="H52" s="90" t="e">
        <f t="shared" si="0"/>
        <v>#DIV/0!</v>
      </c>
      <c r="I52" s="77" t="e">
        <f t="shared" si="1"/>
        <v>#DIV/0!</v>
      </c>
      <c r="J52" s="111"/>
      <c r="K52" s="111"/>
      <c r="L52" s="92"/>
      <c r="M52" s="93"/>
    </row>
    <row r="53" spans="1:13" ht="52.5" hidden="1">
      <c r="A53" s="112" t="s">
        <v>46</v>
      </c>
      <c r="B53" s="84"/>
      <c r="C53" s="85"/>
      <c r="D53" s="86"/>
      <c r="E53" s="96"/>
      <c r="F53" s="96"/>
      <c r="G53" s="89"/>
      <c r="H53" s="90" t="e">
        <f t="shared" si="0"/>
        <v>#DIV/0!</v>
      </c>
      <c r="I53" s="77" t="e">
        <f t="shared" si="1"/>
        <v>#DIV/0!</v>
      </c>
      <c r="J53" s="111"/>
      <c r="K53" s="111"/>
      <c r="L53" s="92"/>
      <c r="M53" s="93"/>
    </row>
    <row r="54" spans="1:13" ht="52.5" hidden="1">
      <c r="A54" s="112" t="s">
        <v>47</v>
      </c>
      <c r="B54" s="84"/>
      <c r="C54" s="85"/>
      <c r="D54" s="86"/>
      <c r="E54" s="96"/>
      <c r="F54" s="96"/>
      <c r="G54" s="89"/>
      <c r="H54" s="90" t="e">
        <f t="shared" si="0"/>
        <v>#DIV/0!</v>
      </c>
      <c r="I54" s="77" t="e">
        <f t="shared" si="1"/>
        <v>#DIV/0!</v>
      </c>
      <c r="J54" s="111"/>
      <c r="K54" s="111"/>
      <c r="L54" s="92"/>
      <c r="M54" s="93"/>
    </row>
    <row r="55" spans="1:13" ht="52.5" hidden="1">
      <c r="A55" s="112" t="s">
        <v>48</v>
      </c>
      <c r="B55" s="84"/>
      <c r="C55" s="85"/>
      <c r="D55" s="86"/>
      <c r="E55" s="96"/>
      <c r="F55" s="96"/>
      <c r="G55" s="89"/>
      <c r="H55" s="90" t="e">
        <f t="shared" si="0"/>
        <v>#DIV/0!</v>
      </c>
      <c r="I55" s="77" t="e">
        <f t="shared" si="1"/>
        <v>#DIV/0!</v>
      </c>
      <c r="J55" s="111"/>
      <c r="K55" s="111"/>
      <c r="L55" s="92"/>
      <c r="M55" s="93"/>
    </row>
    <row r="56" spans="1:13" ht="52.5" hidden="1">
      <c r="A56" s="112" t="s">
        <v>49</v>
      </c>
      <c r="B56" s="84"/>
      <c r="C56" s="85"/>
      <c r="D56" s="86"/>
      <c r="E56" s="96"/>
      <c r="F56" s="96"/>
      <c r="G56" s="89"/>
      <c r="H56" s="90" t="e">
        <f t="shared" si="0"/>
        <v>#DIV/0!</v>
      </c>
      <c r="I56" s="77" t="e">
        <f t="shared" si="1"/>
        <v>#DIV/0!</v>
      </c>
      <c r="J56" s="111"/>
      <c r="K56" s="111"/>
      <c r="L56" s="92"/>
      <c r="M56" s="93"/>
    </row>
    <row r="57" spans="1:13" ht="52.5" hidden="1">
      <c r="A57" s="112" t="s">
        <v>50</v>
      </c>
      <c r="B57" s="84"/>
      <c r="C57" s="85"/>
      <c r="D57" s="86"/>
      <c r="E57" s="96"/>
      <c r="F57" s="96"/>
      <c r="G57" s="89"/>
      <c r="H57" s="90" t="e">
        <f t="shared" si="0"/>
        <v>#DIV/0!</v>
      </c>
      <c r="I57" s="77" t="e">
        <f t="shared" si="1"/>
        <v>#DIV/0!</v>
      </c>
      <c r="J57" s="111"/>
      <c r="K57" s="111"/>
      <c r="L57" s="92"/>
      <c r="M57" s="93"/>
    </row>
    <row r="58" spans="1:13" ht="52.5" hidden="1">
      <c r="A58" s="112" t="s">
        <v>59</v>
      </c>
      <c r="B58" s="84"/>
      <c r="C58" s="85"/>
      <c r="D58" s="86"/>
      <c r="E58" s="96"/>
      <c r="F58" s="96"/>
      <c r="G58" s="89"/>
      <c r="H58" s="90" t="e">
        <f t="shared" si="0"/>
        <v>#DIV/0!</v>
      </c>
      <c r="I58" s="77" t="e">
        <f t="shared" si="1"/>
        <v>#DIV/0!</v>
      </c>
      <c r="J58" s="111"/>
      <c r="K58" s="111"/>
      <c r="L58" s="92"/>
      <c r="M58" s="93"/>
    </row>
    <row r="59" spans="1:13" ht="52.5" hidden="1">
      <c r="A59" s="112" t="s">
        <v>57</v>
      </c>
      <c r="B59" s="84"/>
      <c r="C59" s="85"/>
      <c r="D59" s="86"/>
      <c r="E59" s="96"/>
      <c r="F59" s="96"/>
      <c r="G59" s="89"/>
      <c r="H59" s="90" t="e">
        <f t="shared" si="0"/>
        <v>#DIV/0!</v>
      </c>
      <c r="I59" s="77" t="e">
        <f t="shared" si="1"/>
        <v>#DIV/0!</v>
      </c>
      <c r="J59" s="111"/>
      <c r="K59" s="111"/>
      <c r="L59" s="92"/>
      <c r="M59" s="93"/>
    </row>
    <row r="60" spans="1:13" ht="26.25" hidden="1">
      <c r="A60" s="112" t="s">
        <v>70</v>
      </c>
      <c r="B60" s="84"/>
      <c r="C60" s="85"/>
      <c r="D60" s="86"/>
      <c r="E60" s="96"/>
      <c r="F60" s="96"/>
      <c r="G60" s="89"/>
      <c r="H60" s="90" t="e">
        <f t="shared" si="0"/>
        <v>#DIV/0!</v>
      </c>
      <c r="I60" s="77" t="e">
        <f t="shared" si="1"/>
        <v>#DIV/0!</v>
      </c>
      <c r="J60" s="111"/>
      <c r="K60" s="111"/>
      <c r="L60" s="92"/>
      <c r="M60" s="93"/>
    </row>
    <row r="61" spans="1:13" ht="52.5" hidden="1">
      <c r="A61" s="112" t="s">
        <v>71</v>
      </c>
      <c r="B61" s="84"/>
      <c r="C61" s="85"/>
      <c r="D61" s="86"/>
      <c r="E61" s="96"/>
      <c r="F61" s="96"/>
      <c r="G61" s="89"/>
      <c r="H61" s="90" t="e">
        <f t="shared" si="0"/>
        <v>#DIV/0!</v>
      </c>
      <c r="I61" s="77" t="e">
        <f t="shared" si="1"/>
        <v>#DIV/0!</v>
      </c>
      <c r="J61" s="111"/>
      <c r="K61" s="111"/>
      <c r="L61" s="92"/>
      <c r="M61" s="93"/>
    </row>
    <row r="62" spans="1:13" ht="26.25" hidden="1">
      <c r="A62" s="112" t="s">
        <v>40</v>
      </c>
      <c r="B62" s="84"/>
      <c r="C62" s="85"/>
      <c r="D62" s="86"/>
      <c r="E62" s="96"/>
      <c r="F62" s="96"/>
      <c r="G62" s="89"/>
      <c r="H62" s="90" t="e">
        <f t="shared" si="0"/>
        <v>#DIV/0!</v>
      </c>
      <c r="I62" s="77" t="e">
        <f t="shared" si="1"/>
        <v>#DIV/0!</v>
      </c>
      <c r="J62" s="111"/>
      <c r="K62" s="111"/>
      <c r="L62" s="92"/>
      <c r="M62" s="93"/>
    </row>
    <row r="63" spans="1:13" ht="78.75" hidden="1">
      <c r="A63" s="112" t="s">
        <v>44</v>
      </c>
      <c r="B63" s="84"/>
      <c r="C63" s="85"/>
      <c r="D63" s="86"/>
      <c r="E63" s="96"/>
      <c r="F63" s="96"/>
      <c r="G63" s="89"/>
      <c r="H63" s="90" t="e">
        <f t="shared" si="0"/>
        <v>#DIV/0!</v>
      </c>
      <c r="I63" s="77" t="e">
        <f t="shared" si="1"/>
        <v>#DIV/0!</v>
      </c>
      <c r="J63" s="111"/>
      <c r="K63" s="111"/>
      <c r="L63" s="92"/>
      <c r="M63" s="93"/>
    </row>
    <row r="64" spans="1:13" ht="52.5" hidden="1">
      <c r="A64" s="112" t="s">
        <v>113</v>
      </c>
      <c r="B64" s="84"/>
      <c r="C64" s="85"/>
      <c r="D64" s="86"/>
      <c r="E64" s="96"/>
      <c r="F64" s="96"/>
      <c r="G64" s="89"/>
      <c r="H64" s="90" t="e">
        <f t="shared" si="0"/>
        <v>#DIV/0!</v>
      </c>
      <c r="I64" s="77" t="e">
        <f t="shared" si="1"/>
        <v>#DIV/0!</v>
      </c>
      <c r="J64" s="111"/>
      <c r="K64" s="111"/>
      <c r="L64" s="92"/>
      <c r="M64" s="93"/>
    </row>
    <row r="65" spans="1:13" ht="26.25">
      <c r="A65" s="112" t="s">
        <v>116</v>
      </c>
      <c r="B65" s="84"/>
      <c r="C65" s="85"/>
      <c r="D65" s="86"/>
      <c r="E65" s="96">
        <v>4761.09</v>
      </c>
      <c r="F65" s="96">
        <v>4761.09</v>
      </c>
      <c r="G65" s="89">
        <v>4761.09</v>
      </c>
      <c r="H65" s="90">
        <f t="shared" si="0"/>
        <v>100</v>
      </c>
      <c r="I65" s="77"/>
      <c r="J65" s="111"/>
      <c r="K65" s="111"/>
      <c r="L65" s="92"/>
      <c r="M65" s="93"/>
    </row>
    <row r="66" spans="1:13" ht="26.25">
      <c r="A66" s="112" t="s">
        <v>114</v>
      </c>
      <c r="B66" s="84"/>
      <c r="C66" s="85"/>
      <c r="D66" s="86"/>
      <c r="E66" s="96">
        <v>8272.42</v>
      </c>
      <c r="F66" s="96">
        <v>4654.81</v>
      </c>
      <c r="G66" s="89">
        <v>4654.81</v>
      </c>
      <c r="H66" s="90">
        <f t="shared" si="0"/>
        <v>56.269024058256235</v>
      </c>
      <c r="I66" s="77">
        <f t="shared" si="1"/>
        <v>100</v>
      </c>
      <c r="J66" s="111">
        <v>1500.2</v>
      </c>
      <c r="K66" s="111"/>
      <c r="L66" s="92"/>
      <c r="M66" s="93"/>
    </row>
    <row r="67" spans="1:13" ht="52.5" hidden="1">
      <c r="A67" s="112" t="s">
        <v>80</v>
      </c>
      <c r="B67" s="84"/>
      <c r="C67" s="85"/>
      <c r="D67" s="86"/>
      <c r="E67" s="96"/>
      <c r="F67" s="96"/>
      <c r="G67" s="89"/>
      <c r="H67" s="90" t="e">
        <f t="shared" si="0"/>
        <v>#DIV/0!</v>
      </c>
      <c r="I67" s="77" t="e">
        <f t="shared" si="1"/>
        <v>#DIV/0!</v>
      </c>
      <c r="J67" s="111"/>
      <c r="K67" s="111"/>
      <c r="L67" s="92"/>
      <c r="M67" s="93"/>
    </row>
    <row r="68" spans="1:13" ht="26.25" hidden="1">
      <c r="A68" s="112" t="s">
        <v>81</v>
      </c>
      <c r="B68" s="84"/>
      <c r="C68" s="85"/>
      <c r="D68" s="86"/>
      <c r="E68" s="96"/>
      <c r="F68" s="96"/>
      <c r="G68" s="89"/>
      <c r="H68" s="90" t="e">
        <f>G68/E68*100</f>
        <v>#DIV/0!</v>
      </c>
      <c r="I68" s="77" t="e">
        <f>G68/F68*100</f>
        <v>#DIV/0!</v>
      </c>
      <c r="J68" s="111"/>
      <c r="K68" s="111"/>
      <c r="L68" s="92"/>
      <c r="M68" s="93"/>
    </row>
    <row r="69" spans="1:13" ht="26.25" hidden="1">
      <c r="A69" s="112" t="s">
        <v>75</v>
      </c>
      <c r="B69" s="84"/>
      <c r="C69" s="85"/>
      <c r="D69" s="86"/>
      <c r="E69" s="96"/>
      <c r="F69" s="96"/>
      <c r="G69" s="89"/>
      <c r="H69" s="90" t="e">
        <f>G69/E69*100</f>
        <v>#DIV/0!</v>
      </c>
      <c r="I69" s="77" t="e">
        <f>G69/F69*100</f>
        <v>#DIV/0!</v>
      </c>
      <c r="J69" s="111"/>
      <c r="K69" s="111"/>
      <c r="L69" s="92"/>
      <c r="M69" s="93"/>
    </row>
    <row r="70" spans="1:13" ht="26.25" hidden="1">
      <c r="A70" s="112" t="s">
        <v>78</v>
      </c>
      <c r="B70" s="84"/>
      <c r="C70" s="85"/>
      <c r="D70" s="86"/>
      <c r="E70" s="96"/>
      <c r="F70" s="96"/>
      <c r="G70" s="89"/>
      <c r="H70" s="90" t="e">
        <f>G70/E70*100</f>
        <v>#DIV/0!</v>
      </c>
      <c r="I70" s="77" t="e">
        <f>G70/F70*100</f>
        <v>#DIV/0!</v>
      </c>
      <c r="J70" s="111"/>
      <c r="K70" s="111"/>
      <c r="L70" s="92"/>
      <c r="M70" s="93"/>
    </row>
    <row r="71" spans="1:13" ht="26.25" hidden="1">
      <c r="A71" s="112" t="s">
        <v>66</v>
      </c>
      <c r="B71" s="84"/>
      <c r="C71" s="85"/>
      <c r="D71" s="86"/>
      <c r="E71" s="96"/>
      <c r="F71" s="96"/>
      <c r="G71" s="89"/>
      <c r="H71" s="90" t="e">
        <f>G71/E71*100</f>
        <v>#DIV/0!</v>
      </c>
      <c r="I71" s="77" t="e">
        <f>G71/F71*100</f>
        <v>#DIV/0!</v>
      </c>
      <c r="J71" s="111"/>
      <c r="K71" s="111"/>
      <c r="L71" s="92"/>
      <c r="M71" s="93"/>
    </row>
    <row r="72" spans="1:13" ht="52.5">
      <c r="A72" s="112" t="s">
        <v>100</v>
      </c>
      <c r="B72" s="84"/>
      <c r="C72" s="85"/>
      <c r="D72" s="86"/>
      <c r="E72" s="96">
        <v>169.69</v>
      </c>
      <c r="F72" s="96">
        <v>169.69</v>
      </c>
      <c r="G72" s="89">
        <v>169.69</v>
      </c>
      <c r="H72" s="90">
        <f>G72/E72*100</f>
        <v>100</v>
      </c>
      <c r="I72" s="77">
        <f>G72/F72*100</f>
        <v>100</v>
      </c>
      <c r="J72" s="111"/>
      <c r="K72" s="111"/>
      <c r="L72" s="92"/>
      <c r="M72" s="93"/>
    </row>
    <row r="73" spans="1:13" ht="26.25">
      <c r="A73" s="112" t="s">
        <v>62</v>
      </c>
      <c r="B73" s="84"/>
      <c r="C73" s="85"/>
      <c r="D73" s="86"/>
      <c r="E73" s="96">
        <v>62</v>
      </c>
      <c r="F73" s="96">
        <v>62</v>
      </c>
      <c r="G73" s="89">
        <v>62</v>
      </c>
      <c r="H73" s="90">
        <f t="shared" si="0"/>
        <v>100</v>
      </c>
      <c r="I73" s="77">
        <f t="shared" si="1"/>
        <v>100</v>
      </c>
      <c r="J73" s="111"/>
      <c r="K73" s="111"/>
      <c r="L73" s="92"/>
      <c r="M73" s="93"/>
    </row>
    <row r="74" spans="1:13" ht="52.5" hidden="1">
      <c r="A74" s="112" t="s">
        <v>74</v>
      </c>
      <c r="B74" s="84"/>
      <c r="C74" s="85"/>
      <c r="D74" s="86"/>
      <c r="E74" s="96"/>
      <c r="F74" s="96"/>
      <c r="G74" s="89"/>
      <c r="H74" s="90" t="e">
        <f t="shared" si="0"/>
        <v>#DIV/0!</v>
      </c>
      <c r="I74" s="77" t="e">
        <f t="shared" si="1"/>
        <v>#DIV/0!</v>
      </c>
      <c r="J74" s="111"/>
      <c r="K74" s="111"/>
      <c r="L74" s="92"/>
      <c r="M74" s="93"/>
    </row>
    <row r="75" spans="1:13" ht="26.25">
      <c r="A75" s="114" t="s">
        <v>51</v>
      </c>
      <c r="B75" s="86">
        <f>B8+B6</f>
        <v>749793.87</v>
      </c>
      <c r="C75" s="86">
        <f>C8+C6</f>
        <v>345026.7</v>
      </c>
      <c r="D75" s="86">
        <f>C75/B75*100</f>
        <v>46.01620709435782</v>
      </c>
      <c r="E75" s="86">
        <f>E6+E8</f>
        <v>825264.1300000001</v>
      </c>
      <c r="F75" s="86">
        <f>F6+F8</f>
        <v>440779.22</v>
      </c>
      <c r="G75" s="104">
        <f>G6+G8</f>
        <v>340629.72</v>
      </c>
      <c r="H75" s="115">
        <f>G75/E75*100</f>
        <v>41.27523632948883</v>
      </c>
      <c r="I75" s="115">
        <f>G75/F75*100</f>
        <v>77.27898787969178</v>
      </c>
      <c r="J75" s="86">
        <f>J8+J6</f>
        <v>67830.23999999999</v>
      </c>
      <c r="K75" s="86">
        <f>K8+K6</f>
        <v>1424.3</v>
      </c>
      <c r="L75" s="86"/>
      <c r="M75" s="86"/>
    </row>
    <row r="76" spans="1:13" ht="26.25">
      <c r="A76" s="116"/>
      <c r="B76" s="117"/>
      <c r="C76" s="117"/>
      <c r="D76" s="117"/>
      <c r="E76" s="117"/>
      <c r="F76" s="117"/>
      <c r="G76" s="118"/>
      <c r="H76" s="119"/>
      <c r="I76" s="119"/>
      <c r="J76" s="117"/>
      <c r="K76" s="117"/>
      <c r="L76" s="117"/>
      <c r="M76" s="117"/>
    </row>
    <row r="77" spans="1:13" ht="26.25">
      <c r="A77" s="116"/>
      <c r="B77" s="117"/>
      <c r="C77" s="117"/>
      <c r="D77" s="117"/>
      <c r="E77" s="117"/>
      <c r="F77" s="117"/>
      <c r="G77" s="118"/>
      <c r="H77" s="119"/>
      <c r="I77" s="119"/>
      <c r="J77" s="117"/>
      <c r="K77" s="117"/>
      <c r="L77" s="117"/>
      <c r="M77" s="117"/>
    </row>
    <row r="78" spans="1:13" ht="26.25">
      <c r="A78" s="116"/>
      <c r="B78" s="117"/>
      <c r="C78" s="117"/>
      <c r="D78" s="117"/>
      <c r="E78" s="117"/>
      <c r="F78" s="117"/>
      <c r="G78" s="118"/>
      <c r="H78" s="119"/>
      <c r="I78" s="119"/>
      <c r="J78" s="117"/>
      <c r="K78" s="117"/>
      <c r="L78" s="117"/>
      <c r="M78" s="117"/>
    </row>
    <row r="79" spans="1:13" ht="26.25">
      <c r="A79" s="116"/>
      <c r="B79" s="117"/>
      <c r="C79" s="117"/>
      <c r="D79" s="117"/>
      <c r="E79" s="117"/>
      <c r="F79" s="117"/>
      <c r="G79" s="118"/>
      <c r="H79" s="119"/>
      <c r="I79" s="119"/>
      <c r="J79" s="117"/>
      <c r="K79" s="117"/>
      <c r="L79" s="117"/>
      <c r="M79" s="117"/>
    </row>
    <row r="80" spans="1:13" ht="26.25">
      <c r="A80" s="146" t="s">
        <v>52</v>
      </c>
      <c r="B80" s="146"/>
      <c r="C80" s="146"/>
      <c r="D80" s="120" t="s">
        <v>1</v>
      </c>
      <c r="E80" s="120" t="s">
        <v>53</v>
      </c>
      <c r="F80" s="120"/>
      <c r="G80" s="121"/>
      <c r="H80" s="122"/>
      <c r="I80" s="122"/>
      <c r="J80" s="120" t="s">
        <v>54</v>
      </c>
      <c r="K80" s="123"/>
      <c r="L80" s="117"/>
      <c r="M80" s="117"/>
    </row>
    <row r="81" spans="5:13" ht="26.25">
      <c r="E81" s="65"/>
      <c r="G81" s="65"/>
      <c r="K81" s="122"/>
      <c r="L81" s="117"/>
      <c r="M81" s="123"/>
    </row>
  </sheetData>
  <sheetProtection/>
  <mergeCells count="15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J4:J5"/>
    <mergeCell ref="K4:K5"/>
    <mergeCell ref="A80:C80"/>
  </mergeCells>
  <printOptions/>
  <pageMargins left="0" right="0" top="0" bottom="0" header="0.31496062992125984" footer="0.31496062992125984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C11">
      <selection activeCell="C11" sqref="A1:IV16384"/>
    </sheetView>
  </sheetViews>
  <sheetFormatPr defaultColWidth="9.140625" defaultRowHeight="15"/>
  <cols>
    <col min="1" max="1" width="147.00390625" style="1" customWidth="1"/>
    <col min="2" max="2" width="15.00390625" style="1" customWidth="1"/>
    <col min="3" max="3" width="16.8515625" style="1" customWidth="1"/>
    <col min="4" max="4" width="13.140625" style="1" customWidth="1"/>
    <col min="5" max="5" width="16.421875" style="35" customWidth="1"/>
    <col min="6" max="6" width="15.8515625" style="1" customWidth="1"/>
    <col min="7" max="7" width="16.421875" style="44" customWidth="1"/>
    <col min="8" max="8" width="16.57421875" style="1" customWidth="1"/>
    <col min="9" max="9" width="12.8515625" style="1" hidden="1" customWidth="1"/>
    <col min="10" max="10" width="16.8515625" style="1" customWidth="1"/>
    <col min="11" max="11" width="14.7109375" style="1" customWidth="1"/>
    <col min="12" max="12" width="15.57421875" style="1" customWidth="1"/>
    <col min="13" max="13" width="15.421875" style="1" customWidth="1"/>
    <col min="14" max="16384" width="9.140625" style="1" customWidth="1"/>
  </cols>
  <sheetData>
    <row r="1" spans="1:13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25">
      <c r="A2" s="127" t="s">
        <v>87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0.25" customHeight="1">
      <c r="A3" s="128" t="s">
        <v>2</v>
      </c>
      <c r="B3" s="131" t="s">
        <v>69</v>
      </c>
      <c r="C3" s="132"/>
      <c r="D3" s="133"/>
      <c r="E3" s="131" t="s">
        <v>84</v>
      </c>
      <c r="F3" s="132"/>
      <c r="G3" s="132"/>
      <c r="H3" s="132"/>
      <c r="I3" s="132"/>
      <c r="J3" s="132"/>
      <c r="K3" s="133"/>
      <c r="L3" s="134" t="s">
        <v>86</v>
      </c>
      <c r="M3" s="135"/>
    </row>
    <row r="4" spans="1:13" ht="28.5" customHeight="1">
      <c r="A4" s="129"/>
      <c r="B4" s="138" t="s">
        <v>3</v>
      </c>
      <c r="C4" s="128" t="s">
        <v>4</v>
      </c>
      <c r="D4" s="128" t="s">
        <v>5</v>
      </c>
      <c r="E4" s="138" t="s">
        <v>6</v>
      </c>
      <c r="F4" s="140" t="s">
        <v>67</v>
      </c>
      <c r="G4" s="142" t="s">
        <v>4</v>
      </c>
      <c r="H4" s="55" t="s">
        <v>5</v>
      </c>
      <c r="I4" s="32"/>
      <c r="J4" s="138" t="s">
        <v>55</v>
      </c>
      <c r="K4" s="138" t="s">
        <v>68</v>
      </c>
      <c r="L4" s="136"/>
      <c r="M4" s="137"/>
    </row>
    <row r="5" spans="1:13" ht="43.5" customHeight="1">
      <c r="A5" s="130"/>
      <c r="B5" s="139"/>
      <c r="C5" s="130"/>
      <c r="D5" s="130"/>
      <c r="E5" s="139"/>
      <c r="F5" s="141"/>
      <c r="G5" s="143"/>
      <c r="H5" s="56" t="s">
        <v>7</v>
      </c>
      <c r="I5" s="54" t="s">
        <v>73</v>
      </c>
      <c r="J5" s="139"/>
      <c r="K5" s="139"/>
      <c r="L5" s="31" t="s">
        <v>8</v>
      </c>
      <c r="M5" s="31" t="s">
        <v>9</v>
      </c>
    </row>
    <row r="6" spans="1:13" ht="20.25">
      <c r="A6" s="14" t="s">
        <v>10</v>
      </c>
      <c r="B6" s="9">
        <v>280793</v>
      </c>
      <c r="C6" s="9">
        <v>12511.1</v>
      </c>
      <c r="D6" s="28">
        <f>C6/B6*100</f>
        <v>4.455631016442718</v>
      </c>
      <c r="E6" s="9">
        <v>293690</v>
      </c>
      <c r="F6" s="53">
        <v>53924</v>
      </c>
      <c r="G6" s="42">
        <v>13142.7</v>
      </c>
      <c r="H6" s="10">
        <f>G6/E6*100</f>
        <v>4.475024685893289</v>
      </c>
      <c r="I6" s="12">
        <f>G6/F6*100</f>
        <v>24.372635561160152</v>
      </c>
      <c r="J6" s="9">
        <v>13142.7</v>
      </c>
      <c r="K6" s="9">
        <v>4058.3</v>
      </c>
      <c r="L6" s="13">
        <f>G6-C6</f>
        <v>631.6000000000004</v>
      </c>
      <c r="M6" s="13"/>
    </row>
    <row r="7" spans="1:13" ht="20.25">
      <c r="A7" s="4" t="s">
        <v>72</v>
      </c>
      <c r="B7" s="9">
        <v>280793</v>
      </c>
      <c r="C7" s="9">
        <v>11447.8</v>
      </c>
      <c r="D7" s="28">
        <f>C7/B7*100</f>
        <v>4.076953485307682</v>
      </c>
      <c r="E7" s="9">
        <v>293690</v>
      </c>
      <c r="F7" s="53">
        <v>53924</v>
      </c>
      <c r="G7" s="42">
        <v>12786</v>
      </c>
      <c r="H7" s="10">
        <f>G7/E7*100</f>
        <v>4.353570090912187</v>
      </c>
      <c r="I7" s="12">
        <f>G7/F7*100</f>
        <v>23.711149024553073</v>
      </c>
      <c r="J7" s="9">
        <v>12786</v>
      </c>
      <c r="K7" s="9">
        <v>3728.6</v>
      </c>
      <c r="L7" s="13">
        <f>G7-C7</f>
        <v>1338.2000000000007</v>
      </c>
      <c r="M7" s="13"/>
    </row>
    <row r="8" spans="1:13" ht="20.25">
      <c r="A8" s="4" t="s">
        <v>11</v>
      </c>
      <c r="B8" s="23">
        <v>467776.17</v>
      </c>
      <c r="C8" s="23">
        <v>44344.9</v>
      </c>
      <c r="D8" s="29">
        <f>C8/B8*100</f>
        <v>9.47993994649193</v>
      </c>
      <c r="E8" s="23">
        <f>E9+E10+E11+E12+E13+E14+E15+E16+E17+E18+E19+E20+E21+E22+E23+E24+E25+E26+E27+E28+E29+E32+E33+E34+E35+E36+E37+E38+E39+E40+E41+E42+E43+E44+E45+E46+E49+E50+E51+E52+E53+E54+E55+E56+E57+E58+E60+E66+E59+E30+E72+E61+E62+E63+E48+E47+E64+E67+E68+E65+E73+E70+E31</f>
        <v>487744.08000000013</v>
      </c>
      <c r="F8" s="23">
        <f>F9+F10+F11+F12+F13+F14+F15+F16+F17+F18+F19+F20+F21+F22+F23+F24+F25+F26+F27+F28+F29+F32+F33+F34+F35+F36+F37+F38+F39+F40+F41+F42+F43+F44+F45+F46+F49+F50+F51+F52+F53+F54+F55+F56+F57+F58+F60+F66+F59+F30+F72+F61+F62+F63+F48+F47+F64+F67+F68+F65+F73+F70+F31</f>
        <v>115808.28000000001</v>
      </c>
      <c r="G8" s="23">
        <f>G9+G10+G11+G12+G13+G14+G15+G16+G17+G18+G19+G20+G21+G22+G23+G24+G25+G26+G27+G28+G29+G32+G33+G34+G35+G36+G37+G38+G39+G40+G41+G42+G43+G44+G45+G46+G49+G50+G51+G52+G53+G54+G55+G56+G57+G58+G60+G66+G59+L35+G30+G72+G61+G62+G63+G48+G47+G64+G67+G68+G65+G70+G73</f>
        <v>37909.37999999999</v>
      </c>
      <c r="H8" s="10">
        <f aca="true" t="shared" si="0" ref="H8:H73">G8/E8*100</f>
        <v>7.772391619801922</v>
      </c>
      <c r="I8" s="12">
        <f>G8/F8*100</f>
        <v>32.73460239630533</v>
      </c>
      <c r="J8" s="23">
        <f>J9+J10+J11+J12+J13+J14+J15+J16+J17+J18+J19+J20+J21+J22+J23+J24+J25+J26+J27+J28+J29+J32+J33+J34+J35+J36+J37+J38+J39+J40+J41+J42+J43+J44+J45+J46+J49+J50+J51+J52+J53+J54+J55+J56+J57+J58+J60+J66+J62+J30+J72+J63+J48+J67+J68+J47+J64+J73+J65</f>
        <v>37909.37999999999</v>
      </c>
      <c r="K8" s="23">
        <f>K9+K10+K11+K12+K13+K14+K15+K16+K17+K18+K19+K20+K21+K22+K23+K24+K25+K26+K27+K28+K29+K32+K33+K34+K35+K36+K37+K38+K39+K40+K41+K42+K43+K44+K45+K46+K49+K50+K51+K52+K53+K54+K55+K56+K57+K58+K60+K66+K62+K30+K72+K63+K48+K67+K68+K47+K64+K73+K65</f>
        <v>18954.399999999998</v>
      </c>
      <c r="L8" s="13"/>
      <c r="M8" s="11">
        <f>C8-G8</f>
        <v>6435.520000000011</v>
      </c>
    </row>
    <row r="9" spans="1:13" ht="20.25">
      <c r="A9" s="19" t="s">
        <v>12</v>
      </c>
      <c r="B9" s="20"/>
      <c r="C9" s="15"/>
      <c r="D9" s="5"/>
      <c r="E9" s="36">
        <v>27997.3</v>
      </c>
      <c r="F9" s="16">
        <v>7000</v>
      </c>
      <c r="G9" s="38">
        <v>2333</v>
      </c>
      <c r="H9" s="27">
        <f t="shared" si="0"/>
        <v>8.332946391259158</v>
      </c>
      <c r="I9" s="12">
        <f>G9/F9*100</f>
        <v>33.32857142857143</v>
      </c>
      <c r="J9" s="30">
        <v>2333</v>
      </c>
      <c r="K9" s="30">
        <v>1166.5</v>
      </c>
      <c r="L9" s="22"/>
      <c r="M9" s="25"/>
    </row>
    <row r="10" spans="1:13" ht="20.25">
      <c r="A10" s="18" t="s">
        <v>13</v>
      </c>
      <c r="B10" s="20"/>
      <c r="C10" s="15"/>
      <c r="D10" s="5"/>
      <c r="E10" s="37">
        <v>25297.7</v>
      </c>
      <c r="F10" s="17">
        <v>7589.3</v>
      </c>
      <c r="G10" s="38">
        <v>2529.7</v>
      </c>
      <c r="H10" s="27">
        <f t="shared" si="0"/>
        <v>9.999723295003102</v>
      </c>
      <c r="I10" s="12">
        <f>G10/F10*100</f>
        <v>33.33245490361429</v>
      </c>
      <c r="J10" s="30">
        <v>2529.7</v>
      </c>
      <c r="K10" s="30">
        <v>1264.8</v>
      </c>
      <c r="L10" s="22"/>
      <c r="M10" s="25"/>
    </row>
    <row r="11" spans="1:13" ht="40.5">
      <c r="A11" s="18" t="s">
        <v>14</v>
      </c>
      <c r="B11" s="20"/>
      <c r="C11" s="15"/>
      <c r="D11" s="5"/>
      <c r="E11" s="17">
        <v>132484.8</v>
      </c>
      <c r="F11" s="17">
        <v>39745.4</v>
      </c>
      <c r="G11" s="38">
        <v>13248.3</v>
      </c>
      <c r="H11" s="27">
        <f t="shared" si="0"/>
        <v>9.999864135357415</v>
      </c>
      <c r="I11" s="12">
        <f aca="true" t="shared" si="1" ref="I11:I73">G11/F11*100</f>
        <v>33.33291399759469</v>
      </c>
      <c r="J11" s="30">
        <v>13248.3</v>
      </c>
      <c r="K11" s="30">
        <v>6624.2</v>
      </c>
      <c r="L11" s="22"/>
      <c r="M11" s="25"/>
    </row>
    <row r="12" spans="1:13" s="35" customFormat="1" ht="20.25">
      <c r="A12" s="18" t="s">
        <v>15</v>
      </c>
      <c r="B12" s="39"/>
      <c r="C12" s="15"/>
      <c r="D12" s="5"/>
      <c r="E12" s="17">
        <v>671.7</v>
      </c>
      <c r="F12" s="17">
        <v>201.5</v>
      </c>
      <c r="G12" s="38">
        <v>67.3</v>
      </c>
      <c r="H12" s="40">
        <f t="shared" si="0"/>
        <v>10.019353878219443</v>
      </c>
      <c r="I12" s="12">
        <f t="shared" si="1"/>
        <v>33.39950372208437</v>
      </c>
      <c r="J12" s="24">
        <v>67.3</v>
      </c>
      <c r="K12" s="24">
        <v>33.6</v>
      </c>
      <c r="L12" s="22"/>
      <c r="M12" s="25"/>
    </row>
    <row r="13" spans="1:13" s="35" customFormat="1" ht="40.5">
      <c r="A13" s="18" t="s">
        <v>16</v>
      </c>
      <c r="B13" s="39"/>
      <c r="C13" s="15"/>
      <c r="D13" s="5"/>
      <c r="E13" s="17">
        <v>209666.4</v>
      </c>
      <c r="F13" s="17">
        <v>41933.3</v>
      </c>
      <c r="G13" s="38">
        <v>13977.8</v>
      </c>
      <c r="H13" s="40">
        <f t="shared" si="0"/>
        <v>6.666685744592361</v>
      </c>
      <c r="I13" s="12">
        <f t="shared" si="1"/>
        <v>33.333412824652484</v>
      </c>
      <c r="J13" s="24">
        <v>13977.8</v>
      </c>
      <c r="K13" s="24">
        <v>6988.8</v>
      </c>
      <c r="L13" s="22"/>
      <c r="M13" s="25"/>
    </row>
    <row r="14" spans="1:13" ht="20.25">
      <c r="A14" s="18" t="s">
        <v>17</v>
      </c>
      <c r="B14" s="20"/>
      <c r="C14" s="15"/>
      <c r="D14" s="5"/>
      <c r="E14" s="17">
        <v>77843.2</v>
      </c>
      <c r="F14" s="17">
        <v>15568.6</v>
      </c>
      <c r="G14" s="38">
        <v>5189.6</v>
      </c>
      <c r="H14" s="27">
        <f t="shared" si="0"/>
        <v>6.666735180465347</v>
      </c>
      <c r="I14" s="12">
        <f t="shared" si="1"/>
        <v>33.33376154567527</v>
      </c>
      <c r="J14" s="30">
        <v>5189.6</v>
      </c>
      <c r="K14" s="30">
        <v>2594.8</v>
      </c>
      <c r="L14" s="22"/>
      <c r="M14" s="25"/>
    </row>
    <row r="15" spans="1:13" ht="20.25">
      <c r="A15" s="18" t="s">
        <v>18</v>
      </c>
      <c r="B15" s="20"/>
      <c r="C15" s="15"/>
      <c r="D15" s="5"/>
      <c r="E15" s="17">
        <v>837</v>
      </c>
      <c r="F15" s="17">
        <v>837</v>
      </c>
      <c r="G15" s="38"/>
      <c r="H15" s="27">
        <f t="shared" si="0"/>
        <v>0</v>
      </c>
      <c r="I15" s="12">
        <f t="shared" si="1"/>
        <v>0</v>
      </c>
      <c r="J15" s="30"/>
      <c r="K15" s="30"/>
      <c r="L15" s="22"/>
      <c r="M15" s="25"/>
    </row>
    <row r="16" spans="1:13" s="35" customFormat="1" ht="20.25">
      <c r="A16" s="18" t="s">
        <v>19</v>
      </c>
      <c r="B16" s="39"/>
      <c r="C16" s="15"/>
      <c r="D16" s="5"/>
      <c r="E16" s="17">
        <v>527.7</v>
      </c>
      <c r="F16" s="17">
        <v>105.5</v>
      </c>
      <c r="G16" s="38">
        <v>35.2</v>
      </c>
      <c r="H16" s="40">
        <f t="shared" si="0"/>
        <v>6.6704566988819405</v>
      </c>
      <c r="I16" s="12">
        <f t="shared" si="1"/>
        <v>33.36492890995261</v>
      </c>
      <c r="J16" s="24">
        <v>35.2</v>
      </c>
      <c r="K16" s="24">
        <v>17.6</v>
      </c>
      <c r="L16" s="22"/>
      <c r="M16" s="25"/>
    </row>
    <row r="17" spans="1:13" ht="20.25">
      <c r="A17" s="18" t="s">
        <v>20</v>
      </c>
      <c r="B17" s="20"/>
      <c r="C17" s="15"/>
      <c r="D17" s="5"/>
      <c r="E17" s="17">
        <v>254</v>
      </c>
      <c r="F17" s="17">
        <v>50.8</v>
      </c>
      <c r="G17" s="38">
        <v>16.9</v>
      </c>
      <c r="H17" s="27">
        <f t="shared" si="0"/>
        <v>6.653543307086614</v>
      </c>
      <c r="I17" s="12">
        <f t="shared" si="1"/>
        <v>33.26771653543307</v>
      </c>
      <c r="J17" s="30">
        <v>16.9</v>
      </c>
      <c r="K17" s="30">
        <v>8.5</v>
      </c>
      <c r="L17" s="22"/>
      <c r="M17" s="25"/>
    </row>
    <row r="18" spans="1:13" s="52" customFormat="1" ht="20.25">
      <c r="A18" s="45" t="s">
        <v>21</v>
      </c>
      <c r="B18" s="46"/>
      <c r="C18" s="47"/>
      <c r="D18" s="43"/>
      <c r="E18" s="37">
        <v>265.9</v>
      </c>
      <c r="F18" s="37">
        <v>66.5</v>
      </c>
      <c r="G18" s="38"/>
      <c r="H18" s="48">
        <f t="shared" si="0"/>
        <v>0</v>
      </c>
      <c r="I18" s="49">
        <f t="shared" si="1"/>
        <v>0</v>
      </c>
      <c r="J18" s="50"/>
      <c r="K18" s="50"/>
      <c r="L18" s="51"/>
      <c r="M18" s="25"/>
    </row>
    <row r="19" spans="1:13" ht="23.25" customHeight="1">
      <c r="A19" s="18" t="s">
        <v>22</v>
      </c>
      <c r="B19" s="20"/>
      <c r="C19" s="15"/>
      <c r="D19" s="5"/>
      <c r="E19" s="17">
        <v>492.9</v>
      </c>
      <c r="F19" s="17">
        <v>123.2</v>
      </c>
      <c r="G19" s="38">
        <v>41</v>
      </c>
      <c r="H19" s="27">
        <f t="shared" si="0"/>
        <v>8.318117265165348</v>
      </c>
      <c r="I19" s="12">
        <f t="shared" si="1"/>
        <v>33.27922077922078</v>
      </c>
      <c r="J19" s="30">
        <v>41</v>
      </c>
      <c r="K19" s="30">
        <v>20.5</v>
      </c>
      <c r="L19" s="22"/>
      <c r="M19" s="25"/>
    </row>
    <row r="20" spans="1:13" s="35" customFormat="1" ht="23.25" customHeight="1">
      <c r="A20" s="18" t="s">
        <v>23</v>
      </c>
      <c r="B20" s="39"/>
      <c r="C20" s="15"/>
      <c r="D20" s="5"/>
      <c r="E20" s="17">
        <v>265.9</v>
      </c>
      <c r="F20" s="17">
        <v>66.5</v>
      </c>
      <c r="G20" s="38">
        <v>22.2</v>
      </c>
      <c r="H20" s="40">
        <f t="shared" si="0"/>
        <v>8.349003384731102</v>
      </c>
      <c r="I20" s="12">
        <f t="shared" si="1"/>
        <v>33.383458646616546</v>
      </c>
      <c r="J20" s="24">
        <v>22.2</v>
      </c>
      <c r="K20" s="24">
        <v>11.1</v>
      </c>
      <c r="L20" s="22"/>
      <c r="M20" s="25"/>
    </row>
    <row r="21" spans="1:13" ht="23.25" customHeight="1">
      <c r="A21" s="18" t="s">
        <v>24</v>
      </c>
      <c r="B21" s="20"/>
      <c r="C21" s="15"/>
      <c r="D21" s="5"/>
      <c r="E21" s="17">
        <v>1658</v>
      </c>
      <c r="F21" s="17">
        <v>331.6</v>
      </c>
      <c r="G21" s="38"/>
      <c r="H21" s="27">
        <f t="shared" si="0"/>
        <v>0</v>
      </c>
      <c r="I21" s="12">
        <f t="shared" si="1"/>
        <v>0</v>
      </c>
      <c r="J21" s="33"/>
      <c r="K21" s="33"/>
      <c r="L21" s="22"/>
      <c r="M21" s="25"/>
    </row>
    <row r="22" spans="1:13" ht="23.25" customHeight="1">
      <c r="A22" s="18" t="s">
        <v>25</v>
      </c>
      <c r="B22" s="20"/>
      <c r="C22" s="15"/>
      <c r="D22" s="5"/>
      <c r="E22" s="17">
        <v>4598.7</v>
      </c>
      <c r="F22" s="17">
        <v>1174.7</v>
      </c>
      <c r="G22" s="38">
        <v>383.2</v>
      </c>
      <c r="H22" s="27">
        <f t="shared" si="0"/>
        <v>8.332789701437363</v>
      </c>
      <c r="I22" s="12">
        <f t="shared" si="1"/>
        <v>32.62109474759513</v>
      </c>
      <c r="J22" s="33">
        <v>383.2</v>
      </c>
      <c r="K22" s="33">
        <v>191.6</v>
      </c>
      <c r="L22" s="22"/>
      <c r="M22" s="25"/>
    </row>
    <row r="23" spans="1:13" s="35" customFormat="1" ht="23.25" customHeight="1">
      <c r="A23" s="18" t="s">
        <v>26</v>
      </c>
      <c r="B23" s="39"/>
      <c r="C23" s="15"/>
      <c r="D23" s="5"/>
      <c r="E23" s="17">
        <v>744.8</v>
      </c>
      <c r="F23" s="17">
        <v>186.2</v>
      </c>
      <c r="G23" s="38">
        <v>62</v>
      </c>
      <c r="H23" s="40">
        <f t="shared" si="0"/>
        <v>8.324382384532761</v>
      </c>
      <c r="I23" s="12">
        <f t="shared" si="1"/>
        <v>33.297529538131045</v>
      </c>
      <c r="J23" s="24">
        <v>62</v>
      </c>
      <c r="K23" s="24">
        <v>31</v>
      </c>
      <c r="L23" s="22"/>
      <c r="M23" s="25"/>
    </row>
    <row r="24" spans="1:13" ht="23.25" customHeight="1">
      <c r="A24" s="18" t="s">
        <v>27</v>
      </c>
      <c r="B24" s="20"/>
      <c r="C24" s="15"/>
      <c r="D24" s="5"/>
      <c r="E24" s="17">
        <v>42.9</v>
      </c>
      <c r="F24" s="17">
        <v>8.6</v>
      </c>
      <c r="G24" s="38">
        <v>2.8</v>
      </c>
      <c r="H24" s="27">
        <f t="shared" si="0"/>
        <v>6.526806526806526</v>
      </c>
      <c r="I24" s="12">
        <f t="shared" si="1"/>
        <v>32.558139534883715</v>
      </c>
      <c r="J24" s="30">
        <v>2.8</v>
      </c>
      <c r="K24" s="30">
        <v>1.4</v>
      </c>
      <c r="L24" s="22"/>
      <c r="M24" s="25"/>
    </row>
    <row r="25" spans="1:13" ht="23.25" customHeight="1">
      <c r="A25" s="18" t="s">
        <v>28</v>
      </c>
      <c r="B25" s="20"/>
      <c r="C25" s="15"/>
      <c r="D25" s="5"/>
      <c r="E25" s="17">
        <v>0.38</v>
      </c>
      <c r="F25" s="17">
        <v>0.38</v>
      </c>
      <c r="G25" s="38">
        <v>0.38</v>
      </c>
      <c r="H25" s="27">
        <f t="shared" si="0"/>
        <v>100</v>
      </c>
      <c r="I25" s="12">
        <f t="shared" si="1"/>
        <v>100</v>
      </c>
      <c r="J25" s="30">
        <v>0.38</v>
      </c>
      <c r="K25" s="30"/>
      <c r="L25" s="22"/>
      <c r="M25" s="25"/>
    </row>
    <row r="26" spans="1:13" ht="23.25" customHeight="1">
      <c r="A26" s="18" t="s">
        <v>56</v>
      </c>
      <c r="B26" s="20"/>
      <c r="C26" s="15"/>
      <c r="D26" s="5"/>
      <c r="E26" s="17">
        <v>1.9</v>
      </c>
      <c r="F26" s="17">
        <v>0.5</v>
      </c>
      <c r="G26" s="38"/>
      <c r="H26" s="27">
        <f t="shared" si="0"/>
        <v>0</v>
      </c>
      <c r="I26" s="12">
        <f t="shared" si="1"/>
        <v>0</v>
      </c>
      <c r="J26" s="21"/>
      <c r="K26" s="21"/>
      <c r="L26" s="22"/>
      <c r="M26" s="25"/>
    </row>
    <row r="27" spans="1:13" ht="23.25" customHeight="1">
      <c r="A27" s="18" t="s">
        <v>29</v>
      </c>
      <c r="B27" s="20"/>
      <c r="C27" s="15"/>
      <c r="D27" s="5"/>
      <c r="E27" s="17">
        <v>3928.2</v>
      </c>
      <c r="F27" s="17">
        <v>785.6</v>
      </c>
      <c r="G27" s="38"/>
      <c r="H27" s="27">
        <f t="shared" si="0"/>
        <v>0</v>
      </c>
      <c r="I27" s="12">
        <f t="shared" si="1"/>
        <v>0</v>
      </c>
      <c r="J27" s="21"/>
      <c r="K27" s="21"/>
      <c r="L27" s="22"/>
      <c r="M27" s="25"/>
    </row>
    <row r="28" spans="1:13" ht="23.25" customHeight="1">
      <c r="A28" s="18" t="s">
        <v>30</v>
      </c>
      <c r="B28" s="20"/>
      <c r="C28" s="15"/>
      <c r="D28" s="5"/>
      <c r="E28" s="17">
        <v>17</v>
      </c>
      <c r="F28" s="17">
        <v>3.4</v>
      </c>
      <c r="G28" s="38"/>
      <c r="H28" s="27">
        <f t="shared" si="0"/>
        <v>0</v>
      </c>
      <c r="I28" s="12">
        <f t="shared" si="1"/>
        <v>0</v>
      </c>
      <c r="J28" s="21"/>
      <c r="K28" s="21"/>
      <c r="L28" s="22"/>
      <c r="M28" s="25"/>
    </row>
    <row r="29" spans="1:13" ht="23.25" customHeight="1" hidden="1">
      <c r="A29" s="18" t="s">
        <v>31</v>
      </c>
      <c r="B29" s="20"/>
      <c r="C29" s="15"/>
      <c r="D29" s="5"/>
      <c r="E29" s="17"/>
      <c r="F29" s="17"/>
      <c r="G29" s="38"/>
      <c r="H29" s="27" t="e">
        <f t="shared" si="0"/>
        <v>#DIV/0!</v>
      </c>
      <c r="I29" s="12" t="e">
        <f t="shared" si="1"/>
        <v>#DIV/0!</v>
      </c>
      <c r="J29" s="21"/>
      <c r="K29" s="21"/>
      <c r="L29" s="22"/>
      <c r="M29" s="25"/>
    </row>
    <row r="30" spans="1:13" ht="23.25" customHeight="1">
      <c r="A30" s="18" t="s">
        <v>60</v>
      </c>
      <c r="B30" s="20"/>
      <c r="C30" s="15"/>
      <c r="D30" s="5"/>
      <c r="E30" s="17">
        <v>3.1</v>
      </c>
      <c r="F30" s="17">
        <v>0.8</v>
      </c>
      <c r="G30" s="38"/>
      <c r="H30" s="27">
        <f t="shared" si="0"/>
        <v>0</v>
      </c>
      <c r="I30" s="12">
        <f t="shared" si="1"/>
        <v>0</v>
      </c>
      <c r="J30" s="21"/>
      <c r="K30" s="21"/>
      <c r="L30" s="22"/>
      <c r="M30" s="25"/>
    </row>
    <row r="31" spans="1:13" ht="23.25" customHeight="1">
      <c r="A31" s="18" t="s">
        <v>85</v>
      </c>
      <c r="B31" s="20"/>
      <c r="C31" s="15"/>
      <c r="D31" s="5"/>
      <c r="E31" s="17">
        <v>144.6</v>
      </c>
      <c r="F31" s="17">
        <v>28.9</v>
      </c>
      <c r="G31" s="38"/>
      <c r="H31" s="27">
        <f t="shared" si="0"/>
        <v>0</v>
      </c>
      <c r="I31" s="12">
        <f t="shared" si="1"/>
        <v>0</v>
      </c>
      <c r="J31" s="21"/>
      <c r="K31" s="21"/>
      <c r="L31" s="22"/>
      <c r="M31" s="25"/>
    </row>
    <row r="32" spans="1:13" ht="24" customHeight="1" hidden="1">
      <c r="A32" s="26" t="s">
        <v>32</v>
      </c>
      <c r="B32" s="20"/>
      <c r="C32" s="15"/>
      <c r="D32" s="5"/>
      <c r="E32" s="17"/>
      <c r="F32" s="17"/>
      <c r="G32" s="38"/>
      <c r="H32" s="27" t="e">
        <f t="shared" si="0"/>
        <v>#DIV/0!</v>
      </c>
      <c r="I32" s="12" t="e">
        <f t="shared" si="1"/>
        <v>#DIV/0!</v>
      </c>
      <c r="J32" s="21"/>
      <c r="K32" s="21"/>
      <c r="L32" s="22"/>
      <c r="M32" s="25"/>
    </row>
    <row r="33" spans="1:13" ht="20.25" hidden="1">
      <c r="A33" s="26" t="s">
        <v>33</v>
      </c>
      <c r="B33" s="20"/>
      <c r="C33" s="15"/>
      <c r="D33" s="5"/>
      <c r="E33" s="17"/>
      <c r="F33" s="17"/>
      <c r="G33" s="38"/>
      <c r="H33" s="27" t="e">
        <f t="shared" si="0"/>
        <v>#DIV/0!</v>
      </c>
      <c r="I33" s="12" t="e">
        <f t="shared" si="1"/>
        <v>#DIV/0!</v>
      </c>
      <c r="J33" s="21"/>
      <c r="K33" s="21"/>
      <c r="L33" s="22"/>
      <c r="M33" s="25"/>
    </row>
    <row r="34" spans="1:13" ht="20.25" hidden="1">
      <c r="A34" s="26" t="s">
        <v>34</v>
      </c>
      <c r="B34" s="20"/>
      <c r="C34" s="15"/>
      <c r="D34" s="5"/>
      <c r="E34" s="17"/>
      <c r="F34" s="17"/>
      <c r="G34" s="38"/>
      <c r="H34" s="27" t="e">
        <f t="shared" si="0"/>
        <v>#DIV/0!</v>
      </c>
      <c r="I34" s="12" t="e">
        <f t="shared" si="1"/>
        <v>#DIV/0!</v>
      </c>
      <c r="J34" s="21"/>
      <c r="K34" s="21"/>
      <c r="L34" s="22"/>
      <c r="M34" s="25"/>
    </row>
    <row r="35" spans="1:13" ht="20.25" hidden="1">
      <c r="A35" s="26" t="s">
        <v>35</v>
      </c>
      <c r="B35" s="20"/>
      <c r="C35" s="15"/>
      <c r="D35" s="5"/>
      <c r="E35" s="17"/>
      <c r="F35" s="17"/>
      <c r="G35" s="38"/>
      <c r="H35" s="27" t="e">
        <f t="shared" si="0"/>
        <v>#DIV/0!</v>
      </c>
      <c r="I35" s="12" t="e">
        <f t="shared" si="1"/>
        <v>#DIV/0!</v>
      </c>
      <c r="J35" s="21"/>
      <c r="K35" s="21"/>
      <c r="L35" s="22"/>
      <c r="M35" s="25"/>
    </row>
    <row r="36" spans="1:13" ht="20.25" hidden="1">
      <c r="A36" s="26" t="s">
        <v>36</v>
      </c>
      <c r="B36" s="20"/>
      <c r="C36" s="15"/>
      <c r="D36" s="5"/>
      <c r="E36" s="17"/>
      <c r="F36" s="17"/>
      <c r="G36" s="38"/>
      <c r="H36" s="27" t="e">
        <f t="shared" si="0"/>
        <v>#DIV/0!</v>
      </c>
      <c r="I36" s="12" t="e">
        <f t="shared" si="1"/>
        <v>#DIV/0!</v>
      </c>
      <c r="J36" s="24"/>
      <c r="K36" s="24"/>
      <c r="L36" s="22"/>
      <c r="M36" s="25"/>
    </row>
    <row r="37" spans="1:13" ht="20.25" hidden="1">
      <c r="A37" s="26" t="s">
        <v>37</v>
      </c>
      <c r="B37" s="20"/>
      <c r="C37" s="15"/>
      <c r="D37" s="5"/>
      <c r="E37" s="17"/>
      <c r="F37" s="17"/>
      <c r="G37" s="38"/>
      <c r="H37" s="27" t="e">
        <f t="shared" si="0"/>
        <v>#DIV/0!</v>
      </c>
      <c r="I37" s="12" t="e">
        <f t="shared" si="1"/>
        <v>#DIV/0!</v>
      </c>
      <c r="J37" s="21"/>
      <c r="K37" s="21"/>
      <c r="L37" s="22"/>
      <c r="M37" s="25"/>
    </row>
    <row r="38" spans="1:13" ht="20.25" hidden="1">
      <c r="A38" s="18" t="s">
        <v>38</v>
      </c>
      <c r="B38" s="20"/>
      <c r="C38" s="15"/>
      <c r="D38" s="5"/>
      <c r="E38" s="17"/>
      <c r="F38" s="17"/>
      <c r="G38" s="38"/>
      <c r="H38" s="27" t="e">
        <f t="shared" si="0"/>
        <v>#DIV/0!</v>
      </c>
      <c r="I38" s="12" t="e">
        <f t="shared" si="1"/>
        <v>#DIV/0!</v>
      </c>
      <c r="J38" s="21"/>
      <c r="K38" s="21"/>
      <c r="L38" s="22"/>
      <c r="M38" s="25"/>
    </row>
    <row r="39" spans="1:13" ht="40.5" hidden="1">
      <c r="A39" s="26" t="s">
        <v>39</v>
      </c>
      <c r="B39" s="20"/>
      <c r="C39" s="15"/>
      <c r="D39" s="5"/>
      <c r="E39" s="17"/>
      <c r="F39" s="17"/>
      <c r="G39" s="38"/>
      <c r="H39" s="27" t="e">
        <f t="shared" si="0"/>
        <v>#DIV/0!</v>
      </c>
      <c r="I39" s="12" t="e">
        <f t="shared" si="1"/>
        <v>#DIV/0!</v>
      </c>
      <c r="J39" s="21"/>
      <c r="K39" s="21"/>
      <c r="L39" s="22"/>
      <c r="M39" s="25"/>
    </row>
    <row r="40" spans="1:13" ht="20.25" hidden="1">
      <c r="A40" s="26" t="s">
        <v>40</v>
      </c>
      <c r="B40" s="20"/>
      <c r="C40" s="15"/>
      <c r="D40" s="5"/>
      <c r="E40" s="17"/>
      <c r="F40" s="17"/>
      <c r="G40" s="38"/>
      <c r="H40" s="27" t="e">
        <f t="shared" si="0"/>
        <v>#DIV/0!</v>
      </c>
      <c r="I40" s="12" t="e">
        <f t="shared" si="1"/>
        <v>#DIV/0!</v>
      </c>
      <c r="J40" s="21"/>
      <c r="K40" s="21"/>
      <c r="L40" s="22"/>
      <c r="M40" s="25"/>
    </row>
    <row r="41" spans="1:13" ht="20.25" hidden="1">
      <c r="A41" s="26" t="s">
        <v>64</v>
      </c>
      <c r="B41" s="20"/>
      <c r="C41" s="15"/>
      <c r="D41" s="5"/>
      <c r="E41" s="17"/>
      <c r="F41" s="17"/>
      <c r="G41" s="38"/>
      <c r="H41" s="27" t="e">
        <f t="shared" si="0"/>
        <v>#DIV/0!</v>
      </c>
      <c r="I41" s="12" t="e">
        <f t="shared" si="1"/>
        <v>#DIV/0!</v>
      </c>
      <c r="J41" s="21"/>
      <c r="K41" s="21"/>
      <c r="L41" s="22"/>
      <c r="M41" s="25"/>
    </row>
    <row r="42" spans="1:13" ht="20.25" hidden="1">
      <c r="A42" s="26" t="s">
        <v>58</v>
      </c>
      <c r="B42" s="20"/>
      <c r="C42" s="15"/>
      <c r="D42" s="5"/>
      <c r="E42" s="17"/>
      <c r="F42" s="17"/>
      <c r="G42" s="38"/>
      <c r="H42" s="27" t="e">
        <f t="shared" si="0"/>
        <v>#DIV/0!</v>
      </c>
      <c r="I42" s="12" t="e">
        <f t="shared" si="1"/>
        <v>#DIV/0!</v>
      </c>
      <c r="J42" s="21"/>
      <c r="K42" s="21"/>
      <c r="L42" s="22"/>
      <c r="M42" s="25"/>
    </row>
    <row r="43" spans="1:13" ht="20.25" hidden="1">
      <c r="A43" s="26" t="s">
        <v>31</v>
      </c>
      <c r="B43" s="20"/>
      <c r="C43" s="15"/>
      <c r="D43" s="5"/>
      <c r="E43" s="17"/>
      <c r="F43" s="17"/>
      <c r="G43" s="38"/>
      <c r="H43" s="27" t="e">
        <f t="shared" si="0"/>
        <v>#DIV/0!</v>
      </c>
      <c r="I43" s="12" t="e">
        <f t="shared" si="1"/>
        <v>#DIV/0!</v>
      </c>
      <c r="J43" s="21"/>
      <c r="K43" s="21"/>
      <c r="L43" s="22"/>
      <c r="M43" s="25"/>
    </row>
    <row r="44" spans="1:13" ht="20.25" hidden="1">
      <c r="A44" s="26" t="s">
        <v>61</v>
      </c>
      <c r="B44" s="20"/>
      <c r="C44" s="15"/>
      <c r="D44" s="5"/>
      <c r="E44" s="17"/>
      <c r="F44" s="17"/>
      <c r="G44" s="38"/>
      <c r="H44" s="27" t="e">
        <f t="shared" si="0"/>
        <v>#DIV/0!</v>
      </c>
      <c r="I44" s="12" t="e">
        <f t="shared" si="1"/>
        <v>#DIV/0!</v>
      </c>
      <c r="J44" s="24"/>
      <c r="K44" s="24"/>
      <c r="L44" s="22"/>
      <c r="M44" s="25"/>
    </row>
    <row r="45" spans="1:13" ht="20.25" hidden="1">
      <c r="A45" s="26" t="s">
        <v>63</v>
      </c>
      <c r="B45" s="20"/>
      <c r="C45" s="15"/>
      <c r="D45" s="5"/>
      <c r="E45" s="17"/>
      <c r="F45" s="17"/>
      <c r="G45" s="38"/>
      <c r="H45" s="27" t="e">
        <f t="shared" si="0"/>
        <v>#DIV/0!</v>
      </c>
      <c r="I45" s="12" t="e">
        <f t="shared" si="1"/>
        <v>#DIV/0!</v>
      </c>
      <c r="J45" s="24"/>
      <c r="K45" s="24"/>
      <c r="L45" s="22"/>
      <c r="M45" s="25"/>
    </row>
    <row r="46" spans="1:13" ht="20.25" hidden="1">
      <c r="A46" s="26" t="s">
        <v>41</v>
      </c>
      <c r="B46" s="20"/>
      <c r="C46" s="15"/>
      <c r="D46" s="5"/>
      <c r="E46" s="17"/>
      <c r="F46" s="17"/>
      <c r="G46" s="38"/>
      <c r="H46" s="27" t="e">
        <f t="shared" si="0"/>
        <v>#DIV/0!</v>
      </c>
      <c r="I46" s="12" t="e">
        <f t="shared" si="1"/>
        <v>#DIV/0!</v>
      </c>
      <c r="J46" s="21"/>
      <c r="K46" s="21"/>
      <c r="L46" s="22"/>
      <c r="M46" s="25"/>
    </row>
    <row r="47" spans="1:13" ht="20.25" hidden="1">
      <c r="A47" s="26"/>
      <c r="B47" s="20"/>
      <c r="C47" s="15"/>
      <c r="D47" s="5"/>
      <c r="E47" s="17"/>
      <c r="F47" s="17"/>
      <c r="G47" s="38"/>
      <c r="H47" s="27" t="e">
        <f t="shared" si="0"/>
        <v>#DIV/0!</v>
      </c>
      <c r="I47" s="12" t="e">
        <f t="shared" si="1"/>
        <v>#DIV/0!</v>
      </c>
      <c r="J47" s="21"/>
      <c r="K47" s="21"/>
      <c r="L47" s="22"/>
      <c r="M47" s="25"/>
    </row>
    <row r="48" spans="1:13" ht="20.25" hidden="1">
      <c r="A48" s="26" t="s">
        <v>65</v>
      </c>
      <c r="B48" s="20"/>
      <c r="C48" s="15"/>
      <c r="D48" s="5"/>
      <c r="E48" s="17"/>
      <c r="F48" s="17"/>
      <c r="G48" s="38"/>
      <c r="H48" s="27" t="e">
        <f t="shared" si="0"/>
        <v>#DIV/0!</v>
      </c>
      <c r="I48" s="12" t="e">
        <f t="shared" si="1"/>
        <v>#DIV/0!</v>
      </c>
      <c r="J48" s="21"/>
      <c r="K48" s="21"/>
      <c r="L48" s="22"/>
      <c r="M48" s="25"/>
    </row>
    <row r="49" spans="1:13" ht="20.25" hidden="1">
      <c r="A49" s="26" t="s">
        <v>42</v>
      </c>
      <c r="B49" s="20"/>
      <c r="C49" s="15"/>
      <c r="D49" s="5"/>
      <c r="E49" s="17"/>
      <c r="F49" s="17"/>
      <c r="G49" s="38"/>
      <c r="H49" s="27" t="e">
        <f t="shared" si="0"/>
        <v>#DIV/0!</v>
      </c>
      <c r="I49" s="12" t="e">
        <f t="shared" si="1"/>
        <v>#DIV/0!</v>
      </c>
      <c r="J49" s="24"/>
      <c r="K49" s="24"/>
      <c r="L49" s="22"/>
      <c r="M49" s="25"/>
    </row>
    <row r="50" spans="1:13" ht="40.5" hidden="1">
      <c r="A50" s="26" t="s">
        <v>43</v>
      </c>
      <c r="B50" s="20"/>
      <c r="C50" s="15"/>
      <c r="D50" s="5"/>
      <c r="E50" s="17"/>
      <c r="F50" s="17"/>
      <c r="G50" s="38"/>
      <c r="H50" s="27" t="e">
        <f t="shared" si="0"/>
        <v>#DIV/0!</v>
      </c>
      <c r="I50" s="12" t="e">
        <f t="shared" si="1"/>
        <v>#DIV/0!</v>
      </c>
      <c r="J50" s="21"/>
      <c r="K50" s="21"/>
      <c r="L50" s="22"/>
      <c r="M50" s="25"/>
    </row>
    <row r="51" spans="1:13" ht="40.5" hidden="1">
      <c r="A51" s="26" t="s">
        <v>44</v>
      </c>
      <c r="B51" s="20"/>
      <c r="C51" s="15"/>
      <c r="D51" s="5"/>
      <c r="E51" s="17"/>
      <c r="F51" s="17"/>
      <c r="G51" s="38"/>
      <c r="H51" s="27" t="e">
        <f t="shared" si="0"/>
        <v>#DIV/0!</v>
      </c>
      <c r="I51" s="12" t="e">
        <f t="shared" si="1"/>
        <v>#DIV/0!</v>
      </c>
      <c r="J51" s="21"/>
      <c r="K51" s="21"/>
      <c r="L51" s="22"/>
      <c r="M51" s="25"/>
    </row>
    <row r="52" spans="1:13" ht="40.5" hidden="1">
      <c r="A52" s="26" t="s">
        <v>45</v>
      </c>
      <c r="B52" s="20"/>
      <c r="C52" s="15"/>
      <c r="D52" s="5"/>
      <c r="E52" s="17"/>
      <c r="F52" s="17"/>
      <c r="G52" s="38"/>
      <c r="H52" s="27" t="e">
        <f t="shared" si="0"/>
        <v>#DIV/0!</v>
      </c>
      <c r="I52" s="12" t="e">
        <f t="shared" si="1"/>
        <v>#DIV/0!</v>
      </c>
      <c r="J52" s="21"/>
      <c r="K52" s="21"/>
      <c r="L52" s="22"/>
      <c r="M52" s="25"/>
    </row>
    <row r="53" spans="1:13" ht="20.25" hidden="1">
      <c r="A53" s="26" t="s">
        <v>46</v>
      </c>
      <c r="B53" s="20"/>
      <c r="C53" s="15"/>
      <c r="D53" s="5"/>
      <c r="E53" s="17"/>
      <c r="F53" s="17"/>
      <c r="G53" s="38"/>
      <c r="H53" s="27" t="e">
        <f t="shared" si="0"/>
        <v>#DIV/0!</v>
      </c>
      <c r="I53" s="12" t="e">
        <f t="shared" si="1"/>
        <v>#DIV/0!</v>
      </c>
      <c r="J53" s="21"/>
      <c r="K53" s="21"/>
      <c r="L53" s="22"/>
      <c r="M53" s="25"/>
    </row>
    <row r="54" spans="1:13" ht="20.25" hidden="1">
      <c r="A54" s="26" t="s">
        <v>47</v>
      </c>
      <c r="B54" s="20"/>
      <c r="C54" s="15"/>
      <c r="D54" s="5"/>
      <c r="E54" s="17"/>
      <c r="F54" s="17"/>
      <c r="G54" s="38"/>
      <c r="H54" s="27" t="e">
        <f t="shared" si="0"/>
        <v>#DIV/0!</v>
      </c>
      <c r="I54" s="12" t="e">
        <f t="shared" si="1"/>
        <v>#DIV/0!</v>
      </c>
      <c r="J54" s="21"/>
      <c r="K54" s="21"/>
      <c r="L54" s="22"/>
      <c r="M54" s="25"/>
    </row>
    <row r="55" spans="1:13" ht="20.25" hidden="1">
      <c r="A55" s="26" t="s">
        <v>48</v>
      </c>
      <c r="B55" s="20"/>
      <c r="C55" s="15"/>
      <c r="D55" s="5"/>
      <c r="E55" s="17"/>
      <c r="F55" s="17"/>
      <c r="G55" s="38"/>
      <c r="H55" s="27" t="e">
        <f t="shared" si="0"/>
        <v>#DIV/0!</v>
      </c>
      <c r="I55" s="12" t="e">
        <f t="shared" si="1"/>
        <v>#DIV/0!</v>
      </c>
      <c r="J55" s="21"/>
      <c r="K55" s="21"/>
      <c r="L55" s="22"/>
      <c r="M55" s="25"/>
    </row>
    <row r="56" spans="1:13" ht="20.25" hidden="1">
      <c r="A56" s="26" t="s">
        <v>49</v>
      </c>
      <c r="B56" s="20"/>
      <c r="C56" s="15"/>
      <c r="D56" s="5"/>
      <c r="E56" s="17"/>
      <c r="F56" s="17"/>
      <c r="G56" s="38"/>
      <c r="H56" s="27" t="e">
        <f t="shared" si="0"/>
        <v>#DIV/0!</v>
      </c>
      <c r="I56" s="12" t="e">
        <f t="shared" si="1"/>
        <v>#DIV/0!</v>
      </c>
      <c r="J56" s="21"/>
      <c r="K56" s="21"/>
      <c r="L56" s="22"/>
      <c r="M56" s="25"/>
    </row>
    <row r="57" spans="1:13" ht="20.25" hidden="1">
      <c r="A57" s="26" t="s">
        <v>50</v>
      </c>
      <c r="B57" s="20"/>
      <c r="C57" s="15"/>
      <c r="D57" s="5"/>
      <c r="E57" s="17"/>
      <c r="F57" s="17"/>
      <c r="G57" s="38"/>
      <c r="H57" s="27" t="e">
        <f t="shared" si="0"/>
        <v>#DIV/0!</v>
      </c>
      <c r="I57" s="12" t="e">
        <f t="shared" si="1"/>
        <v>#DIV/0!</v>
      </c>
      <c r="J57" s="21"/>
      <c r="K57" s="21"/>
      <c r="L57" s="22"/>
      <c r="M57" s="25"/>
    </row>
    <row r="58" spans="1:13" ht="20.25" hidden="1">
      <c r="A58" s="26" t="s">
        <v>59</v>
      </c>
      <c r="B58" s="20"/>
      <c r="C58" s="15"/>
      <c r="D58" s="5"/>
      <c r="E58" s="17"/>
      <c r="F58" s="17"/>
      <c r="G58" s="38"/>
      <c r="H58" s="27" t="e">
        <f t="shared" si="0"/>
        <v>#DIV/0!</v>
      </c>
      <c r="I58" s="12" t="e">
        <f t="shared" si="1"/>
        <v>#DIV/0!</v>
      </c>
      <c r="J58" s="21"/>
      <c r="K58" s="21"/>
      <c r="L58" s="22"/>
      <c r="M58" s="25"/>
    </row>
    <row r="59" spans="1:13" ht="20.25" hidden="1">
      <c r="A59" s="26" t="s">
        <v>57</v>
      </c>
      <c r="B59" s="20"/>
      <c r="C59" s="15"/>
      <c r="D59" s="5"/>
      <c r="E59" s="17"/>
      <c r="F59" s="17"/>
      <c r="G59" s="38"/>
      <c r="H59" s="27" t="e">
        <f t="shared" si="0"/>
        <v>#DIV/0!</v>
      </c>
      <c r="I59" s="12" t="e">
        <f t="shared" si="1"/>
        <v>#DIV/0!</v>
      </c>
      <c r="J59" s="21"/>
      <c r="K59" s="21"/>
      <c r="L59" s="22"/>
      <c r="M59" s="25"/>
    </row>
    <row r="60" spans="1:13" ht="20.25" hidden="1">
      <c r="A60" s="26" t="s">
        <v>70</v>
      </c>
      <c r="B60" s="20"/>
      <c r="C60" s="15"/>
      <c r="D60" s="5"/>
      <c r="E60" s="17"/>
      <c r="F60" s="17"/>
      <c r="G60" s="38"/>
      <c r="H60" s="27" t="e">
        <f t="shared" si="0"/>
        <v>#DIV/0!</v>
      </c>
      <c r="I60" s="12" t="e">
        <f t="shared" si="1"/>
        <v>#DIV/0!</v>
      </c>
      <c r="J60" s="21"/>
      <c r="K60" s="21"/>
      <c r="L60" s="22"/>
      <c r="M60" s="25"/>
    </row>
    <row r="61" spans="1:13" ht="23.25" customHeight="1" hidden="1">
      <c r="A61" s="26" t="s">
        <v>71</v>
      </c>
      <c r="B61" s="20"/>
      <c r="C61" s="15"/>
      <c r="D61" s="5"/>
      <c r="E61" s="17"/>
      <c r="F61" s="17"/>
      <c r="G61" s="38"/>
      <c r="H61" s="27" t="e">
        <f t="shared" si="0"/>
        <v>#DIV/0!</v>
      </c>
      <c r="I61" s="12" t="e">
        <f t="shared" si="1"/>
        <v>#DIV/0!</v>
      </c>
      <c r="J61" s="21"/>
      <c r="K61" s="21"/>
      <c r="L61" s="22"/>
      <c r="M61" s="25"/>
    </row>
    <row r="62" spans="1:13" ht="20.25" hidden="1">
      <c r="A62" s="26" t="s">
        <v>40</v>
      </c>
      <c r="B62" s="20"/>
      <c r="C62" s="15"/>
      <c r="D62" s="5"/>
      <c r="E62" s="17"/>
      <c r="F62" s="17"/>
      <c r="G62" s="38"/>
      <c r="H62" s="27" t="e">
        <f t="shared" si="0"/>
        <v>#DIV/0!</v>
      </c>
      <c r="I62" s="12" t="e">
        <f t="shared" si="1"/>
        <v>#DIV/0!</v>
      </c>
      <c r="J62" s="21"/>
      <c r="K62" s="21"/>
      <c r="L62" s="22"/>
      <c r="M62" s="25"/>
    </row>
    <row r="63" spans="1:13" ht="40.5" hidden="1">
      <c r="A63" s="26" t="s">
        <v>44</v>
      </c>
      <c r="B63" s="20"/>
      <c r="C63" s="15"/>
      <c r="D63" s="5"/>
      <c r="E63" s="17"/>
      <c r="F63" s="17"/>
      <c r="G63" s="38"/>
      <c r="H63" s="27" t="e">
        <f t="shared" si="0"/>
        <v>#DIV/0!</v>
      </c>
      <c r="I63" s="12" t="e">
        <f t="shared" si="1"/>
        <v>#DIV/0!</v>
      </c>
      <c r="J63" s="21"/>
      <c r="K63" s="21"/>
      <c r="L63" s="22"/>
      <c r="M63" s="25"/>
    </row>
    <row r="64" spans="1:13" ht="20.25" hidden="1">
      <c r="A64" s="26" t="s">
        <v>82</v>
      </c>
      <c r="B64" s="20"/>
      <c r="C64" s="15"/>
      <c r="D64" s="5"/>
      <c r="E64" s="17"/>
      <c r="F64" s="17"/>
      <c r="G64" s="38"/>
      <c r="H64" s="27" t="e">
        <f t="shared" si="0"/>
        <v>#DIV/0!</v>
      </c>
      <c r="I64" s="12" t="e">
        <f t="shared" si="1"/>
        <v>#DIV/0!</v>
      </c>
      <c r="J64" s="21"/>
      <c r="K64" s="21"/>
      <c r="L64" s="22"/>
      <c r="M64" s="25"/>
    </row>
    <row r="65" spans="1:13" ht="40.5" hidden="1">
      <c r="A65" s="26" t="s">
        <v>76</v>
      </c>
      <c r="B65" s="20"/>
      <c r="C65" s="15"/>
      <c r="D65" s="5"/>
      <c r="E65" s="17"/>
      <c r="F65" s="17"/>
      <c r="G65" s="38"/>
      <c r="H65" s="27" t="e">
        <f t="shared" si="0"/>
        <v>#DIV/0!</v>
      </c>
      <c r="I65" s="12" t="e">
        <f t="shared" si="1"/>
        <v>#DIV/0!</v>
      </c>
      <c r="J65" s="21"/>
      <c r="K65" s="21"/>
      <c r="L65" s="22"/>
      <c r="M65" s="25"/>
    </row>
    <row r="66" spans="1:13" ht="20.25" hidden="1">
      <c r="A66" s="26" t="s">
        <v>80</v>
      </c>
      <c r="B66" s="20"/>
      <c r="C66" s="15"/>
      <c r="D66" s="5"/>
      <c r="E66" s="17"/>
      <c r="F66" s="17"/>
      <c r="G66" s="38"/>
      <c r="H66" s="27" t="e">
        <f t="shared" si="0"/>
        <v>#DIV/0!</v>
      </c>
      <c r="I66" s="12" t="e">
        <f t="shared" si="1"/>
        <v>#DIV/0!</v>
      </c>
      <c r="J66" s="21"/>
      <c r="K66" s="21"/>
      <c r="L66" s="22"/>
      <c r="M66" s="25"/>
    </row>
    <row r="67" spans="1:13" ht="20.25" hidden="1">
      <c r="A67" s="26" t="s">
        <v>81</v>
      </c>
      <c r="B67" s="20"/>
      <c r="C67" s="15"/>
      <c r="D67" s="5"/>
      <c r="E67" s="17"/>
      <c r="F67" s="17"/>
      <c r="G67" s="38"/>
      <c r="H67" s="27" t="e">
        <f>G67/E67*100</f>
        <v>#DIV/0!</v>
      </c>
      <c r="I67" s="12" t="e">
        <f>G67/F67*100</f>
        <v>#DIV/0!</v>
      </c>
      <c r="J67" s="21"/>
      <c r="K67" s="21"/>
      <c r="L67" s="22"/>
      <c r="M67" s="25"/>
    </row>
    <row r="68" spans="1:13" ht="20.25" hidden="1">
      <c r="A68" s="26" t="s">
        <v>75</v>
      </c>
      <c r="B68" s="20"/>
      <c r="C68" s="15"/>
      <c r="D68" s="5"/>
      <c r="E68" s="17"/>
      <c r="F68" s="17"/>
      <c r="G68" s="38"/>
      <c r="H68" s="27" t="e">
        <f>G68/E68*100</f>
        <v>#DIV/0!</v>
      </c>
      <c r="I68" s="12" t="e">
        <f>G68/F68*100</f>
        <v>#DIV/0!</v>
      </c>
      <c r="J68" s="21"/>
      <c r="K68" s="21"/>
      <c r="L68" s="22"/>
      <c r="M68" s="25"/>
    </row>
    <row r="69" spans="1:13" ht="20.25" hidden="1">
      <c r="A69" s="26" t="s">
        <v>78</v>
      </c>
      <c r="B69" s="20"/>
      <c r="C69" s="15"/>
      <c r="D69" s="5"/>
      <c r="E69" s="17"/>
      <c r="F69" s="17"/>
      <c r="G69" s="38"/>
      <c r="H69" s="27" t="e">
        <f>G69/E69*100</f>
        <v>#DIV/0!</v>
      </c>
      <c r="I69" s="12" t="e">
        <f>G69/F69*100</f>
        <v>#DIV/0!</v>
      </c>
      <c r="J69" s="21"/>
      <c r="K69" s="21"/>
      <c r="L69" s="22"/>
      <c r="M69" s="25"/>
    </row>
    <row r="70" spans="1:13" ht="20.25" hidden="1">
      <c r="A70" s="26" t="s">
        <v>66</v>
      </c>
      <c r="B70" s="20"/>
      <c r="C70" s="15"/>
      <c r="D70" s="5"/>
      <c r="E70" s="17"/>
      <c r="F70" s="17"/>
      <c r="G70" s="38"/>
      <c r="H70" s="27" t="e">
        <f>G70/E70*100</f>
        <v>#DIV/0!</v>
      </c>
      <c r="I70" s="12" t="e">
        <f>G70/F70*100</f>
        <v>#DIV/0!</v>
      </c>
      <c r="J70" s="21"/>
      <c r="K70" s="21"/>
      <c r="L70" s="22"/>
      <c r="M70" s="25"/>
    </row>
    <row r="71" spans="1:13" ht="20.25" hidden="1">
      <c r="A71" s="26" t="s">
        <v>77</v>
      </c>
      <c r="B71" s="20"/>
      <c r="C71" s="15"/>
      <c r="D71" s="5"/>
      <c r="E71" s="17"/>
      <c r="F71" s="17"/>
      <c r="G71" s="38"/>
      <c r="H71" s="27" t="e">
        <f>G71/E71*100</f>
        <v>#DIV/0!</v>
      </c>
      <c r="I71" s="12" t="e">
        <f>G71/F71*100</f>
        <v>#DIV/0!</v>
      </c>
      <c r="J71" s="21"/>
      <c r="K71" s="21"/>
      <c r="L71" s="22"/>
      <c r="M71" s="25"/>
    </row>
    <row r="72" spans="1:13" ht="20.25" hidden="1">
      <c r="A72" s="26" t="s">
        <v>62</v>
      </c>
      <c r="B72" s="20"/>
      <c r="C72" s="15"/>
      <c r="D72" s="5"/>
      <c r="E72" s="17"/>
      <c r="F72" s="17"/>
      <c r="G72" s="38"/>
      <c r="H72" s="27" t="e">
        <f t="shared" si="0"/>
        <v>#DIV/0!</v>
      </c>
      <c r="I72" s="12" t="e">
        <f t="shared" si="1"/>
        <v>#DIV/0!</v>
      </c>
      <c r="J72" s="21"/>
      <c r="K72" s="21"/>
      <c r="L72" s="22"/>
      <c r="M72" s="25"/>
    </row>
    <row r="73" spans="1:13" ht="20.25" hidden="1">
      <c r="A73" s="26" t="s">
        <v>74</v>
      </c>
      <c r="B73" s="20"/>
      <c r="C73" s="15"/>
      <c r="D73" s="5"/>
      <c r="E73" s="17"/>
      <c r="F73" s="17"/>
      <c r="G73" s="38"/>
      <c r="H73" s="27" t="e">
        <f t="shared" si="0"/>
        <v>#DIV/0!</v>
      </c>
      <c r="I73" s="12" t="e">
        <f t="shared" si="1"/>
        <v>#DIV/0!</v>
      </c>
      <c r="J73" s="21"/>
      <c r="K73" s="21"/>
      <c r="L73" s="22"/>
      <c r="M73" s="25"/>
    </row>
    <row r="74" spans="1:13" ht="20.25">
      <c r="A74" s="6" t="s">
        <v>51</v>
      </c>
      <c r="B74" s="5">
        <f>B8+B6</f>
        <v>748569.1699999999</v>
      </c>
      <c r="C74" s="5">
        <f>C8+C6</f>
        <v>56856</v>
      </c>
      <c r="D74" s="5">
        <f>C74/B74*100</f>
        <v>7.595290091896251</v>
      </c>
      <c r="E74" s="5">
        <f>E6+E8</f>
        <v>781434.0800000001</v>
      </c>
      <c r="F74" s="5">
        <f>F6+F8</f>
        <v>169732.28000000003</v>
      </c>
      <c r="G74" s="43">
        <f>G6+G8</f>
        <v>51052.07999999999</v>
      </c>
      <c r="H74" s="34">
        <f>G74/E74*100</f>
        <v>6.533126888962916</v>
      </c>
      <c r="I74" s="34">
        <f>G74/F74*100</f>
        <v>30.078002840708894</v>
      </c>
      <c r="J74" s="5">
        <f>J8+J6</f>
        <v>51052.07999999999</v>
      </c>
      <c r="K74" s="5">
        <f>K8+K6</f>
        <v>23012.699999999997</v>
      </c>
      <c r="L74" s="5"/>
      <c r="M74" s="5"/>
    </row>
    <row r="75" spans="1:13" ht="20.25">
      <c r="A75" s="144" t="s">
        <v>52</v>
      </c>
      <c r="B75" s="144"/>
      <c r="C75" s="144"/>
      <c r="D75" s="3" t="s">
        <v>1</v>
      </c>
      <c r="E75" s="3" t="s">
        <v>53</v>
      </c>
      <c r="F75" s="3"/>
      <c r="G75" s="41"/>
      <c r="H75" s="2"/>
      <c r="I75" s="2"/>
      <c r="J75" s="3" t="s">
        <v>54</v>
      </c>
      <c r="K75" s="7"/>
      <c r="L75" s="8"/>
      <c r="M75" s="8"/>
    </row>
    <row r="76" spans="5:13" ht="20.25">
      <c r="E76" s="1"/>
      <c r="G76" s="1"/>
      <c r="K76" s="2"/>
      <c r="L76" s="8"/>
      <c r="M76" s="7"/>
    </row>
    <row r="102" ht="15">
      <c r="L102" s="1" t="s">
        <v>79</v>
      </c>
    </row>
  </sheetData>
  <sheetProtection/>
  <mergeCells count="15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J4:J5"/>
    <mergeCell ref="K4:K5"/>
    <mergeCell ref="A75:C75"/>
  </mergeCells>
  <printOptions/>
  <pageMargins left="0.16" right="0.36" top="0.33" bottom="0.17" header="0.31496062992125984" footer="0.31496062992125984"/>
  <pageSetup fitToHeight="1" fitToWidth="1" horizontalDpi="600" verticalDpi="600" orientation="landscape" paperSize="9" scale="4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65" customWidth="1"/>
    <col min="2" max="2" width="20.8515625" style="65" customWidth="1"/>
    <col min="3" max="3" width="19.421875" style="65" customWidth="1"/>
    <col min="4" max="4" width="13.140625" style="65" customWidth="1"/>
    <col min="5" max="5" width="19.8515625" style="100" customWidth="1"/>
    <col min="6" max="6" width="19.421875" style="65" customWidth="1"/>
    <col min="7" max="7" width="20.421875" style="124" customWidth="1"/>
    <col min="8" max="8" width="16.57421875" style="65" customWidth="1"/>
    <col min="9" max="9" width="12.8515625" style="65" hidden="1" customWidth="1"/>
    <col min="10" max="10" width="16.8515625" style="65" customWidth="1"/>
    <col min="11" max="11" width="18.28125" style="65" customWidth="1"/>
    <col min="12" max="12" width="19.00390625" style="65" customWidth="1"/>
    <col min="13" max="13" width="17.140625" style="65" customWidth="1"/>
    <col min="14" max="16384" width="9.140625" style="65" customWidth="1"/>
  </cols>
  <sheetData>
    <row r="1" spans="1:13" ht="26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6.25">
      <c r="A2" s="148" t="s">
        <v>118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26.25">
      <c r="A3" s="149" t="s">
        <v>2</v>
      </c>
      <c r="B3" s="152" t="s">
        <v>69</v>
      </c>
      <c r="C3" s="153"/>
      <c r="D3" s="154"/>
      <c r="E3" s="152" t="s">
        <v>84</v>
      </c>
      <c r="F3" s="153"/>
      <c r="G3" s="153"/>
      <c r="H3" s="153"/>
      <c r="I3" s="153"/>
      <c r="J3" s="153"/>
      <c r="K3" s="154"/>
      <c r="L3" s="155" t="s">
        <v>86</v>
      </c>
      <c r="M3" s="156"/>
    </row>
    <row r="4" spans="1:13" ht="26.25">
      <c r="A4" s="150"/>
      <c r="B4" s="159" t="s">
        <v>3</v>
      </c>
      <c r="C4" s="149" t="s">
        <v>4</v>
      </c>
      <c r="D4" s="149" t="s">
        <v>5</v>
      </c>
      <c r="E4" s="159" t="s">
        <v>6</v>
      </c>
      <c r="F4" s="161" t="s">
        <v>104</v>
      </c>
      <c r="G4" s="163" t="s">
        <v>4</v>
      </c>
      <c r="H4" s="125" t="s">
        <v>5</v>
      </c>
      <c r="I4" s="68"/>
      <c r="J4" s="159" t="s">
        <v>111</v>
      </c>
      <c r="K4" s="159" t="s">
        <v>68</v>
      </c>
      <c r="L4" s="157"/>
      <c r="M4" s="158"/>
    </row>
    <row r="5" spans="1:13" ht="105">
      <c r="A5" s="151"/>
      <c r="B5" s="160"/>
      <c r="C5" s="151"/>
      <c r="D5" s="151"/>
      <c r="E5" s="160"/>
      <c r="F5" s="162"/>
      <c r="G5" s="164"/>
      <c r="H5" s="69" t="s">
        <v>7</v>
      </c>
      <c r="I5" s="70" t="s">
        <v>73</v>
      </c>
      <c r="J5" s="160"/>
      <c r="K5" s="160"/>
      <c r="L5" s="66" t="s">
        <v>8</v>
      </c>
      <c r="M5" s="66" t="s">
        <v>9</v>
      </c>
    </row>
    <row r="6" spans="1:13" ht="26.25">
      <c r="A6" s="71" t="s">
        <v>10</v>
      </c>
      <c r="B6" s="72">
        <v>280793</v>
      </c>
      <c r="C6" s="72">
        <v>118277.4</v>
      </c>
      <c r="D6" s="73">
        <f>C6/B6*100</f>
        <v>42.12263126217534</v>
      </c>
      <c r="E6" s="72">
        <v>303681.7</v>
      </c>
      <c r="F6" s="74">
        <v>146317.4</v>
      </c>
      <c r="G6" s="75">
        <v>128733.3</v>
      </c>
      <c r="H6" s="76">
        <f>G6/E6*100</f>
        <v>42.390865172316936</v>
      </c>
      <c r="I6" s="77">
        <f>G6/F6*100</f>
        <v>87.98222221007208</v>
      </c>
      <c r="J6" s="72">
        <v>20914</v>
      </c>
      <c r="K6" s="72">
        <v>9114.9</v>
      </c>
      <c r="L6" s="78">
        <f>G6-C6</f>
        <v>10455.900000000009</v>
      </c>
      <c r="M6" s="78"/>
    </row>
    <row r="7" spans="1:13" ht="26.25">
      <c r="A7" s="79" t="s">
        <v>97</v>
      </c>
      <c r="B7" s="72">
        <v>280793</v>
      </c>
      <c r="C7" s="72">
        <v>109138.6</v>
      </c>
      <c r="D7" s="73">
        <f>C7/B7*100</f>
        <v>38.867991723440404</v>
      </c>
      <c r="E7" s="72">
        <v>293690</v>
      </c>
      <c r="F7" s="74">
        <v>136325.7</v>
      </c>
      <c r="G7" s="75">
        <v>118244.1</v>
      </c>
      <c r="H7" s="76">
        <f>G7/E7*100</f>
        <v>40.26153427082979</v>
      </c>
      <c r="I7" s="77">
        <f>G7/F7*100</f>
        <v>86.73647008597791</v>
      </c>
      <c r="J7" s="72">
        <v>20912.5</v>
      </c>
      <c r="K7" s="72">
        <v>9111.2</v>
      </c>
      <c r="L7" s="78">
        <f>G7-C7</f>
        <v>9105.5</v>
      </c>
      <c r="M7" s="78"/>
    </row>
    <row r="8" spans="1:13" ht="26.25">
      <c r="A8" s="79" t="s">
        <v>11</v>
      </c>
      <c r="B8" s="80">
        <v>469000.87</v>
      </c>
      <c r="C8" s="80">
        <v>235569.5</v>
      </c>
      <c r="D8" s="81">
        <f>C8/B8*100</f>
        <v>50.227945206157074</v>
      </c>
      <c r="E8" s="80">
        <f>E9+E10+E11+E12+E13+E14+E15+E16+E17+E18+E19+E20+E21+E22+E23+E24+E25+E26+E27+E28+E29+E32+E33+E34+E35+E36+E37+E38+E39+E40+E41+E42+E43+E44+E45+E46+E49+E50+E51+E52+E53+E54+E55+E56+E57+E58+E60+E67+E59+E30+E73+E61+E62+E63+E48+E47+E64+E68+E69+E66+E74+E71+E31+E72+E65</f>
        <v>521583.8800000001</v>
      </c>
      <c r="F8" s="80">
        <f>F9+F10+F11+F12+F13+F14+F15+F16+F17+F18+F19+F20+F21+F22+F23+F24+F25+F26+F27+F28+F29+F32+F33+F34+F35+F36+F37+F38+F39+F40+F41+F42+F43+F44+F45+F46+F49+F50+F51+F52+F53+F54+F55+F56+F57+F58+F60+F67+F59+F30+F73+F61+F62+F63+F48+F47+F64+F68+F69+F66+F74+F71+F31+F72+F65</f>
        <v>294463.27</v>
      </c>
      <c r="G8" s="80">
        <f>G9+G10+G11+G12+G13+G14+G15+G16+G17+G18+G19+G20+G21+G22+G23+G24+G25+G26+G27+G28+G29+G32+G33+G34+G35+G36+G37+G38+G39+G40+G41+G42+G43+G44+G45+G46+G49+G50+G51+G52+G53+G54+G55+G56+G57+G58+G60+G67+G59+L35+G30+G73+G61+G62+G63+G48+G47+G64+G68+G69+G66+G71+G74+G72+G65+G31</f>
        <v>252850.99</v>
      </c>
      <c r="H8" s="76">
        <f aca="true" t="shared" si="0" ref="H8:H74">G8/E8*100</f>
        <v>48.477531552547205</v>
      </c>
      <c r="I8" s="77">
        <f>G8/F8*100</f>
        <v>85.86843106102842</v>
      </c>
      <c r="J8" s="80">
        <f>J9+J10+J11+J12+J13+J14+J15+J16+J17+J18+J19+J20+J21+J22+J23+J24+J25+J26+J27+J28+J29+J32+J33+J34+J35+J36+J37+J38+J39+J40+J41+J42+J43+J44+J45+J46+J49+J50+J51+J52+J53+J54+J55+J56+J57+J58+J60+J67+J62+J30+J73+J63+J48+J68+J69+J47+J64+J74+J66+J72</f>
        <v>84871.80999999998</v>
      </c>
      <c r="K8" s="80">
        <f>K9+K10+K11+K12+K13+K14+K15+K16+K17+K18+K19+K20+K21+K22+K23+K24+K25+K26+K27+K28+K29+K32+K33+K34+K35+K36+K37+K38+K39+K40+K41+K42+K43+K44+K45+K46+K49+K50+K51+K52+K53+K54+K55+K56+K57+K58+K60+K67+K62+K30+K73+K63+K48+K68+K69+K47+K64+K74+K66+K72</f>
        <v>28840.670000000002</v>
      </c>
      <c r="L8" s="78"/>
      <c r="M8" s="82">
        <v>25886.4</v>
      </c>
    </row>
    <row r="9" spans="1:13" ht="26.25">
      <c r="A9" s="83" t="s">
        <v>12</v>
      </c>
      <c r="B9" s="84"/>
      <c r="C9" s="85"/>
      <c r="D9" s="86"/>
      <c r="E9" s="87">
        <v>27997.3</v>
      </c>
      <c r="F9" s="88">
        <v>13998</v>
      </c>
      <c r="G9" s="89">
        <v>11665</v>
      </c>
      <c r="H9" s="90">
        <f t="shared" si="0"/>
        <v>41.66473195629579</v>
      </c>
      <c r="I9" s="77">
        <f>G9/F9*100</f>
        <v>83.33333333333334</v>
      </c>
      <c r="J9" s="91">
        <v>2333</v>
      </c>
      <c r="K9" s="91"/>
      <c r="L9" s="92"/>
      <c r="M9" s="93"/>
    </row>
    <row r="10" spans="1:13" ht="52.5">
      <c r="A10" s="94" t="s">
        <v>13</v>
      </c>
      <c r="B10" s="84"/>
      <c r="C10" s="85"/>
      <c r="D10" s="86"/>
      <c r="E10" s="95">
        <v>25297.7</v>
      </c>
      <c r="F10" s="96">
        <v>13914</v>
      </c>
      <c r="G10" s="89">
        <v>11804.9</v>
      </c>
      <c r="H10" s="90">
        <f t="shared" si="0"/>
        <v>46.66392596955454</v>
      </c>
      <c r="I10" s="77">
        <f>G10/F10*100</f>
        <v>84.84188587034642</v>
      </c>
      <c r="J10" s="91">
        <v>2108</v>
      </c>
      <c r="K10" s="91"/>
      <c r="L10" s="92"/>
      <c r="M10" s="93"/>
    </row>
    <row r="11" spans="1:13" ht="105">
      <c r="A11" s="94" t="s">
        <v>14</v>
      </c>
      <c r="B11" s="84"/>
      <c r="C11" s="85"/>
      <c r="D11" s="86"/>
      <c r="E11" s="96">
        <v>140277.9</v>
      </c>
      <c r="F11" s="96">
        <v>94900</v>
      </c>
      <c r="G11" s="89">
        <v>59447.68</v>
      </c>
      <c r="H11" s="90">
        <f t="shared" si="0"/>
        <v>42.378507234567955</v>
      </c>
      <c r="I11" s="77">
        <f aca="true" t="shared" si="1" ref="I11:I74">G11/F11*100</f>
        <v>62.64244467860907</v>
      </c>
      <c r="J11" s="91">
        <v>16022.67</v>
      </c>
      <c r="K11" s="91"/>
      <c r="L11" s="92"/>
      <c r="M11" s="93"/>
    </row>
    <row r="12" spans="1:13" s="100" customFormat="1" ht="52.5">
      <c r="A12" s="94" t="s">
        <v>15</v>
      </c>
      <c r="B12" s="97"/>
      <c r="C12" s="85"/>
      <c r="D12" s="86"/>
      <c r="E12" s="96">
        <v>671.7</v>
      </c>
      <c r="F12" s="96">
        <v>403</v>
      </c>
      <c r="G12" s="89">
        <v>314.04</v>
      </c>
      <c r="H12" s="98">
        <f t="shared" si="0"/>
        <v>46.75301473872264</v>
      </c>
      <c r="I12" s="77">
        <f t="shared" si="1"/>
        <v>77.9255583126551</v>
      </c>
      <c r="J12" s="99">
        <v>56</v>
      </c>
      <c r="K12" s="99"/>
      <c r="L12" s="92"/>
      <c r="M12" s="93"/>
    </row>
    <row r="13" spans="1:13" s="100" customFormat="1" ht="78.75">
      <c r="A13" s="94" t="s">
        <v>16</v>
      </c>
      <c r="B13" s="97"/>
      <c r="C13" s="85"/>
      <c r="D13" s="86"/>
      <c r="E13" s="96">
        <v>209666.4</v>
      </c>
      <c r="F13" s="96">
        <v>104833</v>
      </c>
      <c r="G13" s="89">
        <v>104833.38</v>
      </c>
      <c r="H13" s="98">
        <f t="shared" si="0"/>
        <v>50.000085850665634</v>
      </c>
      <c r="I13" s="77">
        <f t="shared" si="1"/>
        <v>100.00036248127975</v>
      </c>
      <c r="J13" s="99">
        <v>41933.32</v>
      </c>
      <c r="K13" s="99">
        <v>20966.7</v>
      </c>
      <c r="L13" s="92"/>
      <c r="M13" s="93"/>
    </row>
    <row r="14" spans="1:13" ht="52.5">
      <c r="A14" s="94" t="s">
        <v>17</v>
      </c>
      <c r="B14" s="84"/>
      <c r="C14" s="85"/>
      <c r="D14" s="86"/>
      <c r="E14" s="96">
        <v>77843.2</v>
      </c>
      <c r="F14" s="96">
        <v>38922</v>
      </c>
      <c r="G14" s="89">
        <v>38921.76</v>
      </c>
      <c r="H14" s="90">
        <f t="shared" si="0"/>
        <v>50.000205541396035</v>
      </c>
      <c r="I14" s="77">
        <f t="shared" si="1"/>
        <v>99.99938338214892</v>
      </c>
      <c r="J14" s="91">
        <v>15568.68</v>
      </c>
      <c r="K14" s="91">
        <v>7784.3</v>
      </c>
      <c r="L14" s="92"/>
      <c r="M14" s="93"/>
    </row>
    <row r="15" spans="1:13" ht="52.5">
      <c r="A15" s="94" t="s">
        <v>18</v>
      </c>
      <c r="B15" s="84"/>
      <c r="C15" s="85"/>
      <c r="D15" s="86"/>
      <c r="E15" s="96">
        <v>837</v>
      </c>
      <c r="F15" s="96">
        <v>837</v>
      </c>
      <c r="G15" s="89">
        <v>297.52</v>
      </c>
      <c r="H15" s="90">
        <f t="shared" si="0"/>
        <v>35.54599761051374</v>
      </c>
      <c r="I15" s="77">
        <f t="shared" si="1"/>
        <v>35.54599761051374</v>
      </c>
      <c r="J15" s="91">
        <v>66.06</v>
      </c>
      <c r="K15" s="91">
        <v>66.06</v>
      </c>
      <c r="L15" s="92"/>
      <c r="M15" s="93"/>
    </row>
    <row r="16" spans="1:13" s="100" customFormat="1" ht="52.5">
      <c r="A16" s="94" t="s">
        <v>19</v>
      </c>
      <c r="B16" s="97"/>
      <c r="C16" s="85"/>
      <c r="D16" s="86"/>
      <c r="E16" s="96">
        <v>527.7</v>
      </c>
      <c r="F16" s="96">
        <v>237</v>
      </c>
      <c r="G16" s="89">
        <v>144.29</v>
      </c>
      <c r="H16" s="98">
        <f t="shared" si="0"/>
        <v>27.34318741709304</v>
      </c>
      <c r="I16" s="77">
        <f t="shared" si="1"/>
        <v>60.88185654008439</v>
      </c>
      <c r="J16" s="99">
        <v>26.81</v>
      </c>
      <c r="K16" s="99"/>
      <c r="L16" s="92"/>
      <c r="M16" s="93"/>
    </row>
    <row r="17" spans="1:13" ht="52.5">
      <c r="A17" s="94" t="s">
        <v>20</v>
      </c>
      <c r="B17" s="84"/>
      <c r="C17" s="85"/>
      <c r="D17" s="86"/>
      <c r="E17" s="96">
        <v>254</v>
      </c>
      <c r="F17" s="96">
        <v>114</v>
      </c>
      <c r="G17" s="89">
        <v>74.61</v>
      </c>
      <c r="H17" s="90">
        <f t="shared" si="0"/>
        <v>29.374015748031496</v>
      </c>
      <c r="I17" s="77">
        <f t="shared" si="1"/>
        <v>65.44736842105263</v>
      </c>
      <c r="J17" s="91">
        <v>15.58</v>
      </c>
      <c r="K17" s="91"/>
      <c r="L17" s="92"/>
      <c r="M17" s="93"/>
    </row>
    <row r="18" spans="1:13" s="109" customFormat="1" ht="52.5">
      <c r="A18" s="101" t="s">
        <v>21</v>
      </c>
      <c r="B18" s="102"/>
      <c r="C18" s="103"/>
      <c r="D18" s="104"/>
      <c r="E18" s="95">
        <v>265.9</v>
      </c>
      <c r="F18" s="95">
        <v>155.2</v>
      </c>
      <c r="G18" s="89">
        <v>110.88</v>
      </c>
      <c r="H18" s="105">
        <v>47.2</v>
      </c>
      <c r="I18" s="106">
        <f t="shared" si="1"/>
        <v>71.44329896907216</v>
      </c>
      <c r="J18" s="107">
        <v>66.56</v>
      </c>
      <c r="K18" s="107">
        <v>22.16</v>
      </c>
      <c r="L18" s="108"/>
      <c r="M18" s="93"/>
    </row>
    <row r="19" spans="1:13" ht="52.5">
      <c r="A19" s="94" t="s">
        <v>22</v>
      </c>
      <c r="B19" s="84"/>
      <c r="C19" s="85"/>
      <c r="D19" s="86"/>
      <c r="E19" s="96">
        <v>492.9</v>
      </c>
      <c r="F19" s="96">
        <v>246.45</v>
      </c>
      <c r="G19" s="89">
        <v>111.27</v>
      </c>
      <c r="H19" s="90">
        <f t="shared" si="0"/>
        <v>22.574558734023128</v>
      </c>
      <c r="I19" s="77">
        <f t="shared" si="1"/>
        <v>45.149117468046256</v>
      </c>
      <c r="J19" s="91">
        <v>20.53</v>
      </c>
      <c r="K19" s="91"/>
      <c r="L19" s="92"/>
      <c r="M19" s="93"/>
    </row>
    <row r="20" spans="1:13" s="100" customFormat="1" ht="26.25">
      <c r="A20" s="94" t="s">
        <v>23</v>
      </c>
      <c r="B20" s="97"/>
      <c r="C20" s="85"/>
      <c r="D20" s="86"/>
      <c r="E20" s="96">
        <v>265.9</v>
      </c>
      <c r="F20" s="96">
        <v>133</v>
      </c>
      <c r="G20" s="89">
        <v>55.46</v>
      </c>
      <c r="H20" s="98">
        <f t="shared" si="0"/>
        <v>20.8574652124859</v>
      </c>
      <c r="I20" s="77">
        <f t="shared" si="1"/>
        <v>41.69924812030075</v>
      </c>
      <c r="J20" s="99">
        <v>11.08</v>
      </c>
      <c r="K20" s="99"/>
      <c r="L20" s="92"/>
      <c r="M20" s="93"/>
    </row>
    <row r="21" spans="1:13" ht="52.5">
      <c r="A21" s="94" t="s">
        <v>24</v>
      </c>
      <c r="B21" s="84"/>
      <c r="C21" s="85"/>
      <c r="D21" s="86"/>
      <c r="E21" s="96">
        <v>1658</v>
      </c>
      <c r="F21" s="96">
        <v>829</v>
      </c>
      <c r="G21" s="89">
        <v>829</v>
      </c>
      <c r="H21" s="90">
        <f t="shared" si="0"/>
        <v>50</v>
      </c>
      <c r="I21" s="77">
        <f t="shared" si="1"/>
        <v>100</v>
      </c>
      <c r="J21" s="110"/>
      <c r="K21" s="110"/>
      <c r="L21" s="92"/>
      <c r="M21" s="93"/>
    </row>
    <row r="22" spans="1:13" ht="78.75">
      <c r="A22" s="94" t="s">
        <v>25</v>
      </c>
      <c r="B22" s="84"/>
      <c r="C22" s="85"/>
      <c r="D22" s="86"/>
      <c r="E22" s="96">
        <v>4598.7</v>
      </c>
      <c r="F22" s="96">
        <v>2299</v>
      </c>
      <c r="G22" s="89">
        <v>1720.36</v>
      </c>
      <c r="H22" s="90">
        <f t="shared" si="0"/>
        <v>37.40970274207928</v>
      </c>
      <c r="I22" s="77">
        <f t="shared" si="1"/>
        <v>74.83079599826011</v>
      </c>
      <c r="J22" s="110">
        <v>383.24</v>
      </c>
      <c r="K22" s="110"/>
      <c r="L22" s="92"/>
      <c r="M22" s="93"/>
    </row>
    <row r="23" spans="1:13" s="100" customFormat="1" ht="52.5">
      <c r="A23" s="94" t="s">
        <v>26</v>
      </c>
      <c r="B23" s="97"/>
      <c r="C23" s="85"/>
      <c r="D23" s="86"/>
      <c r="E23" s="96">
        <v>744.8</v>
      </c>
      <c r="F23" s="96">
        <v>372</v>
      </c>
      <c r="G23" s="89">
        <v>256.59</v>
      </c>
      <c r="H23" s="98">
        <f t="shared" si="0"/>
        <v>34.45085929108485</v>
      </c>
      <c r="I23" s="77">
        <f t="shared" si="1"/>
        <v>68.9758064516129</v>
      </c>
      <c r="J23" s="99">
        <v>41.03</v>
      </c>
      <c r="K23" s="99"/>
      <c r="L23" s="92"/>
      <c r="M23" s="93"/>
    </row>
    <row r="24" spans="1:13" ht="26.25">
      <c r="A24" s="94" t="s">
        <v>27</v>
      </c>
      <c r="B24" s="84"/>
      <c r="C24" s="85"/>
      <c r="D24" s="86"/>
      <c r="E24" s="96">
        <v>42.9</v>
      </c>
      <c r="F24" s="96">
        <v>19</v>
      </c>
      <c r="G24" s="89">
        <v>10.64</v>
      </c>
      <c r="H24" s="90">
        <f t="shared" si="0"/>
        <v>24.801864801864802</v>
      </c>
      <c r="I24" s="77">
        <f t="shared" si="1"/>
        <v>56.00000000000001</v>
      </c>
      <c r="J24" s="91">
        <v>0.56</v>
      </c>
      <c r="K24" s="91"/>
      <c r="L24" s="92"/>
      <c r="M24" s="93"/>
    </row>
    <row r="25" spans="1:13" ht="52.5">
      <c r="A25" s="94" t="s">
        <v>28</v>
      </c>
      <c r="B25" s="84"/>
      <c r="C25" s="85"/>
      <c r="D25" s="86"/>
      <c r="E25" s="96">
        <v>0.38</v>
      </c>
      <c r="F25" s="96">
        <v>0.38</v>
      </c>
      <c r="G25" s="89">
        <v>0.38</v>
      </c>
      <c r="H25" s="90">
        <f t="shared" si="0"/>
        <v>100</v>
      </c>
      <c r="I25" s="77">
        <f t="shared" si="1"/>
        <v>100</v>
      </c>
      <c r="J25" s="91"/>
      <c r="K25" s="91"/>
      <c r="L25" s="92"/>
      <c r="M25" s="93"/>
    </row>
    <row r="26" spans="1:13" ht="52.5">
      <c r="A26" s="94" t="s">
        <v>56</v>
      </c>
      <c r="B26" s="84"/>
      <c r="C26" s="85"/>
      <c r="D26" s="86"/>
      <c r="E26" s="96">
        <v>1.9</v>
      </c>
      <c r="F26" s="96">
        <v>0.95</v>
      </c>
      <c r="G26" s="89"/>
      <c r="H26" s="90">
        <f t="shared" si="0"/>
        <v>0</v>
      </c>
      <c r="I26" s="77">
        <f t="shared" si="1"/>
        <v>0</v>
      </c>
      <c r="J26" s="111"/>
      <c r="K26" s="111"/>
      <c r="L26" s="92"/>
      <c r="M26" s="93"/>
    </row>
    <row r="27" spans="1:13" ht="52.5">
      <c r="A27" s="94" t="s">
        <v>29</v>
      </c>
      <c r="B27" s="84"/>
      <c r="C27" s="85"/>
      <c r="D27" s="86"/>
      <c r="E27" s="96">
        <v>3928.2</v>
      </c>
      <c r="F27" s="96">
        <v>1768</v>
      </c>
      <c r="G27" s="89">
        <v>1738.5</v>
      </c>
      <c r="H27" s="90">
        <f t="shared" si="0"/>
        <v>44.256911562547735</v>
      </c>
      <c r="I27" s="77">
        <f t="shared" si="1"/>
        <v>98.3314479638009</v>
      </c>
      <c r="J27" s="111"/>
      <c r="K27" s="111"/>
      <c r="L27" s="92"/>
      <c r="M27" s="93"/>
    </row>
    <row r="28" spans="1:13" ht="52.5">
      <c r="A28" s="94" t="s">
        <v>30</v>
      </c>
      <c r="B28" s="84"/>
      <c r="C28" s="85"/>
      <c r="D28" s="86"/>
      <c r="E28" s="96">
        <v>17</v>
      </c>
      <c r="F28" s="96">
        <v>8.5</v>
      </c>
      <c r="G28" s="89">
        <v>7.6</v>
      </c>
      <c r="H28" s="90">
        <f t="shared" si="0"/>
        <v>44.705882352941174</v>
      </c>
      <c r="I28" s="77">
        <f t="shared" si="1"/>
        <v>89.41176470588235</v>
      </c>
      <c r="J28" s="111"/>
      <c r="K28" s="111"/>
      <c r="L28" s="92"/>
      <c r="M28" s="93"/>
    </row>
    <row r="29" spans="1:13" ht="26.25" hidden="1">
      <c r="A29" s="94" t="s">
        <v>31</v>
      </c>
      <c r="B29" s="84"/>
      <c r="C29" s="85"/>
      <c r="D29" s="86"/>
      <c r="E29" s="96"/>
      <c r="F29" s="96"/>
      <c r="G29" s="89"/>
      <c r="H29" s="90" t="e">
        <f t="shared" si="0"/>
        <v>#DIV/0!</v>
      </c>
      <c r="I29" s="77" t="e">
        <f t="shared" si="1"/>
        <v>#DIV/0!</v>
      </c>
      <c r="J29" s="111"/>
      <c r="K29" s="111"/>
      <c r="L29" s="92"/>
      <c r="M29" s="93"/>
    </row>
    <row r="30" spans="1:13" ht="52.5">
      <c r="A30" s="94" t="s">
        <v>60</v>
      </c>
      <c r="B30" s="84"/>
      <c r="C30" s="85"/>
      <c r="D30" s="86"/>
      <c r="E30" s="96">
        <v>3.1</v>
      </c>
      <c r="F30" s="96">
        <v>1.6</v>
      </c>
      <c r="G30" s="89"/>
      <c r="H30" s="90">
        <f t="shared" si="0"/>
        <v>0</v>
      </c>
      <c r="I30" s="77">
        <f t="shared" si="1"/>
        <v>0</v>
      </c>
      <c r="J30" s="111"/>
      <c r="K30" s="111"/>
      <c r="L30" s="92"/>
      <c r="M30" s="93"/>
    </row>
    <row r="31" spans="1:13" ht="52.5">
      <c r="A31" s="94" t="s">
        <v>85</v>
      </c>
      <c r="B31" s="84"/>
      <c r="C31" s="85"/>
      <c r="D31" s="86"/>
      <c r="E31" s="96">
        <v>144.6</v>
      </c>
      <c r="F31" s="96">
        <v>144.6</v>
      </c>
      <c r="G31" s="89">
        <v>144.6</v>
      </c>
      <c r="H31" s="90">
        <f t="shared" si="0"/>
        <v>100</v>
      </c>
      <c r="I31" s="77">
        <f t="shared" si="1"/>
        <v>100</v>
      </c>
      <c r="J31" s="111"/>
      <c r="K31" s="111"/>
      <c r="L31" s="92"/>
      <c r="M31" s="93"/>
    </row>
    <row r="32" spans="1:13" ht="26.25">
      <c r="A32" s="112" t="s">
        <v>32</v>
      </c>
      <c r="B32" s="84"/>
      <c r="C32" s="85"/>
      <c r="D32" s="86"/>
      <c r="E32" s="96">
        <v>188.2</v>
      </c>
      <c r="F32" s="96">
        <v>188.2</v>
      </c>
      <c r="G32" s="89">
        <v>188.2</v>
      </c>
      <c r="H32" s="90">
        <f t="shared" si="0"/>
        <v>100</v>
      </c>
      <c r="I32" s="77">
        <f t="shared" si="1"/>
        <v>100</v>
      </c>
      <c r="J32" s="111">
        <v>2.45</v>
      </c>
      <c r="K32" s="111">
        <v>1.45</v>
      </c>
      <c r="L32" s="92"/>
      <c r="M32" s="93"/>
    </row>
    <row r="33" spans="1:13" ht="26.25" hidden="1">
      <c r="A33" s="112" t="s">
        <v>33</v>
      </c>
      <c r="B33" s="84"/>
      <c r="C33" s="85"/>
      <c r="D33" s="86"/>
      <c r="E33" s="96"/>
      <c r="F33" s="96"/>
      <c r="G33" s="89"/>
      <c r="H33" s="90" t="e">
        <f t="shared" si="0"/>
        <v>#DIV/0!</v>
      </c>
      <c r="I33" s="77" t="e">
        <f t="shared" si="1"/>
        <v>#DIV/0!</v>
      </c>
      <c r="J33" s="111"/>
      <c r="K33" s="111"/>
      <c r="L33" s="92"/>
      <c r="M33" s="93"/>
    </row>
    <row r="34" spans="1:13" ht="26.25" hidden="1">
      <c r="A34" s="112" t="s">
        <v>34</v>
      </c>
      <c r="B34" s="84"/>
      <c r="C34" s="85"/>
      <c r="D34" s="86"/>
      <c r="E34" s="96"/>
      <c r="F34" s="96"/>
      <c r="G34" s="89"/>
      <c r="H34" s="90" t="e">
        <f t="shared" si="0"/>
        <v>#DIV/0!</v>
      </c>
      <c r="I34" s="77" t="e">
        <f t="shared" si="1"/>
        <v>#DIV/0!</v>
      </c>
      <c r="J34" s="111"/>
      <c r="K34" s="111"/>
      <c r="L34" s="92"/>
      <c r="M34" s="93"/>
    </row>
    <row r="35" spans="1:13" ht="52.5">
      <c r="A35" s="112" t="s">
        <v>35</v>
      </c>
      <c r="B35" s="84"/>
      <c r="C35" s="85"/>
      <c r="D35" s="86"/>
      <c r="E35" s="96">
        <v>1757.9</v>
      </c>
      <c r="F35" s="96">
        <v>1757.9</v>
      </c>
      <c r="G35" s="89">
        <v>1757.9</v>
      </c>
      <c r="H35" s="90">
        <f t="shared" si="0"/>
        <v>100</v>
      </c>
      <c r="I35" s="77">
        <f t="shared" si="1"/>
        <v>100</v>
      </c>
      <c r="J35" s="111"/>
      <c r="K35" s="111"/>
      <c r="L35" s="92"/>
      <c r="M35" s="93"/>
    </row>
    <row r="36" spans="1:13" ht="26.25">
      <c r="A36" s="112" t="s">
        <v>36</v>
      </c>
      <c r="B36" s="84"/>
      <c r="C36" s="85"/>
      <c r="D36" s="86"/>
      <c r="E36" s="96">
        <v>6782.6</v>
      </c>
      <c r="F36" s="96">
        <v>4681.1</v>
      </c>
      <c r="G36" s="89">
        <v>4716.04</v>
      </c>
      <c r="H36" s="90">
        <f t="shared" si="0"/>
        <v>69.53144811724117</v>
      </c>
      <c r="I36" s="77">
        <f t="shared" si="1"/>
        <v>100.74640575933007</v>
      </c>
      <c r="J36" s="99">
        <v>4716.04</v>
      </c>
      <c r="K36" s="99"/>
      <c r="L36" s="92"/>
      <c r="M36" s="93"/>
    </row>
    <row r="37" spans="1:13" ht="26.25" hidden="1">
      <c r="A37" s="112" t="s">
        <v>37</v>
      </c>
      <c r="B37" s="84"/>
      <c r="C37" s="85"/>
      <c r="D37" s="86"/>
      <c r="E37" s="96"/>
      <c r="F37" s="96"/>
      <c r="G37" s="89"/>
      <c r="H37" s="90" t="e">
        <f t="shared" si="0"/>
        <v>#DIV/0!</v>
      </c>
      <c r="I37" s="77" t="e">
        <f t="shared" si="1"/>
        <v>#DIV/0!</v>
      </c>
      <c r="J37" s="111"/>
      <c r="K37" s="111"/>
      <c r="L37" s="92"/>
      <c r="M37" s="93"/>
    </row>
    <row r="38" spans="1:13" ht="52.5" hidden="1">
      <c r="A38" s="113" t="s">
        <v>38</v>
      </c>
      <c r="B38" s="84"/>
      <c r="C38" s="85"/>
      <c r="D38" s="86"/>
      <c r="E38" s="96"/>
      <c r="F38" s="96"/>
      <c r="G38" s="89"/>
      <c r="H38" s="90" t="e">
        <f t="shared" si="0"/>
        <v>#DIV/0!</v>
      </c>
      <c r="I38" s="77" t="e">
        <f t="shared" si="1"/>
        <v>#DIV/0!</v>
      </c>
      <c r="J38" s="111"/>
      <c r="K38" s="111"/>
      <c r="L38" s="92"/>
      <c r="M38" s="93"/>
    </row>
    <row r="39" spans="1:13" ht="78.75" hidden="1">
      <c r="A39" s="112" t="s">
        <v>39</v>
      </c>
      <c r="B39" s="84"/>
      <c r="C39" s="85"/>
      <c r="D39" s="86"/>
      <c r="E39" s="96"/>
      <c r="F39" s="96"/>
      <c r="G39" s="89"/>
      <c r="H39" s="90" t="e">
        <f t="shared" si="0"/>
        <v>#DIV/0!</v>
      </c>
      <c r="I39" s="77" t="e">
        <f t="shared" si="1"/>
        <v>#DIV/0!</v>
      </c>
      <c r="J39" s="111"/>
      <c r="K39" s="111"/>
      <c r="L39" s="92"/>
      <c r="M39" s="93"/>
    </row>
    <row r="40" spans="1:13" ht="26.25" hidden="1">
      <c r="A40" s="112" t="s">
        <v>40</v>
      </c>
      <c r="B40" s="84"/>
      <c r="C40" s="85"/>
      <c r="D40" s="86"/>
      <c r="E40" s="96"/>
      <c r="F40" s="96"/>
      <c r="G40" s="89"/>
      <c r="H40" s="90" t="e">
        <f t="shared" si="0"/>
        <v>#DIV/0!</v>
      </c>
      <c r="I40" s="77" t="e">
        <f t="shared" si="1"/>
        <v>#DIV/0!</v>
      </c>
      <c r="J40" s="111"/>
      <c r="K40" s="111"/>
      <c r="L40" s="92"/>
      <c r="M40" s="93"/>
    </row>
    <row r="41" spans="1:13" ht="26.25" hidden="1">
      <c r="A41" s="112" t="s">
        <v>64</v>
      </c>
      <c r="B41" s="84"/>
      <c r="C41" s="85"/>
      <c r="D41" s="86"/>
      <c r="E41" s="96"/>
      <c r="F41" s="96"/>
      <c r="G41" s="89"/>
      <c r="H41" s="90" t="e">
        <f t="shared" si="0"/>
        <v>#DIV/0!</v>
      </c>
      <c r="I41" s="77" t="e">
        <f t="shared" si="1"/>
        <v>#DIV/0!</v>
      </c>
      <c r="J41" s="111"/>
      <c r="K41" s="111"/>
      <c r="L41" s="92"/>
      <c r="M41" s="93"/>
    </row>
    <row r="42" spans="1:13" ht="52.5" hidden="1">
      <c r="A42" s="112" t="s">
        <v>58</v>
      </c>
      <c r="B42" s="84"/>
      <c r="C42" s="85"/>
      <c r="D42" s="86"/>
      <c r="E42" s="96"/>
      <c r="F42" s="96"/>
      <c r="G42" s="89"/>
      <c r="H42" s="90" t="e">
        <f t="shared" si="0"/>
        <v>#DIV/0!</v>
      </c>
      <c r="I42" s="77" t="e">
        <f t="shared" si="1"/>
        <v>#DIV/0!</v>
      </c>
      <c r="J42" s="111"/>
      <c r="K42" s="111"/>
      <c r="L42" s="92"/>
      <c r="M42" s="93"/>
    </row>
    <row r="43" spans="1:13" ht="26.25" hidden="1">
      <c r="A43" s="112" t="s">
        <v>31</v>
      </c>
      <c r="B43" s="84"/>
      <c r="C43" s="85"/>
      <c r="D43" s="86"/>
      <c r="E43" s="96"/>
      <c r="F43" s="96"/>
      <c r="G43" s="89"/>
      <c r="H43" s="90" t="e">
        <f t="shared" si="0"/>
        <v>#DIV/0!</v>
      </c>
      <c r="I43" s="77" t="e">
        <f t="shared" si="1"/>
        <v>#DIV/0!</v>
      </c>
      <c r="J43" s="111"/>
      <c r="K43" s="111"/>
      <c r="L43" s="92"/>
      <c r="M43" s="93"/>
    </row>
    <row r="44" spans="1:13" ht="52.5" hidden="1">
      <c r="A44" s="112" t="s">
        <v>61</v>
      </c>
      <c r="B44" s="84"/>
      <c r="C44" s="85"/>
      <c r="D44" s="86"/>
      <c r="E44" s="96"/>
      <c r="F44" s="96"/>
      <c r="G44" s="89"/>
      <c r="H44" s="90" t="e">
        <f t="shared" si="0"/>
        <v>#DIV/0!</v>
      </c>
      <c r="I44" s="77" t="e">
        <f t="shared" si="1"/>
        <v>#DIV/0!</v>
      </c>
      <c r="J44" s="99"/>
      <c r="K44" s="99"/>
      <c r="L44" s="92"/>
      <c r="M44" s="93"/>
    </row>
    <row r="45" spans="1:13" ht="26.25" hidden="1">
      <c r="A45" s="112" t="s">
        <v>63</v>
      </c>
      <c r="B45" s="84"/>
      <c r="C45" s="85"/>
      <c r="D45" s="86"/>
      <c r="E45" s="96"/>
      <c r="F45" s="96"/>
      <c r="G45" s="89"/>
      <c r="H45" s="90" t="e">
        <f t="shared" si="0"/>
        <v>#DIV/0!</v>
      </c>
      <c r="I45" s="77" t="e">
        <f t="shared" si="1"/>
        <v>#DIV/0!</v>
      </c>
      <c r="J45" s="99"/>
      <c r="K45" s="99"/>
      <c r="L45" s="92"/>
      <c r="M45" s="93"/>
    </row>
    <row r="46" spans="1:13" ht="52.5">
      <c r="A46" s="112" t="s">
        <v>41</v>
      </c>
      <c r="B46" s="84"/>
      <c r="C46" s="85"/>
      <c r="D46" s="86"/>
      <c r="E46" s="96">
        <v>4052.8</v>
      </c>
      <c r="F46" s="96">
        <v>4052.8</v>
      </c>
      <c r="G46" s="89">
        <v>4052.8</v>
      </c>
      <c r="H46" s="90">
        <f t="shared" si="0"/>
        <v>100</v>
      </c>
      <c r="I46" s="77">
        <f t="shared" si="1"/>
        <v>100</v>
      </c>
      <c r="J46" s="111"/>
      <c r="K46" s="111"/>
      <c r="L46" s="92"/>
      <c r="M46" s="93"/>
    </row>
    <row r="47" spans="1:13" ht="26.25" hidden="1">
      <c r="A47" s="112"/>
      <c r="B47" s="84"/>
      <c r="C47" s="85"/>
      <c r="D47" s="86"/>
      <c r="E47" s="96"/>
      <c r="F47" s="96"/>
      <c r="G47" s="89"/>
      <c r="H47" s="90" t="e">
        <f t="shared" si="0"/>
        <v>#DIV/0!</v>
      </c>
      <c r="I47" s="77" t="e">
        <f t="shared" si="1"/>
        <v>#DIV/0!</v>
      </c>
      <c r="J47" s="111"/>
      <c r="K47" s="111"/>
      <c r="L47" s="92"/>
      <c r="M47" s="93"/>
    </row>
    <row r="48" spans="1:13" ht="26.25" hidden="1">
      <c r="A48" s="112" t="s">
        <v>65</v>
      </c>
      <c r="B48" s="84"/>
      <c r="C48" s="85"/>
      <c r="D48" s="86"/>
      <c r="E48" s="96"/>
      <c r="F48" s="96"/>
      <c r="G48" s="89"/>
      <c r="H48" s="90" t="e">
        <f t="shared" si="0"/>
        <v>#DIV/0!</v>
      </c>
      <c r="I48" s="77" t="e">
        <f t="shared" si="1"/>
        <v>#DIV/0!</v>
      </c>
      <c r="J48" s="111"/>
      <c r="K48" s="111"/>
      <c r="L48" s="92"/>
      <c r="M48" s="93"/>
    </row>
    <row r="49" spans="1:13" ht="26.25" hidden="1">
      <c r="A49" s="112" t="s">
        <v>42</v>
      </c>
      <c r="B49" s="84"/>
      <c r="C49" s="85"/>
      <c r="D49" s="86"/>
      <c r="E49" s="96"/>
      <c r="F49" s="96"/>
      <c r="G49" s="89"/>
      <c r="H49" s="90" t="e">
        <f t="shared" si="0"/>
        <v>#DIV/0!</v>
      </c>
      <c r="I49" s="77" t="e">
        <f t="shared" si="1"/>
        <v>#DIV/0!</v>
      </c>
      <c r="J49" s="99"/>
      <c r="K49" s="99"/>
      <c r="L49" s="92"/>
      <c r="M49" s="93"/>
    </row>
    <row r="50" spans="1:13" ht="78.75" hidden="1">
      <c r="A50" s="112" t="s">
        <v>43</v>
      </c>
      <c r="B50" s="84"/>
      <c r="C50" s="85"/>
      <c r="D50" s="86"/>
      <c r="E50" s="96"/>
      <c r="F50" s="96"/>
      <c r="G50" s="89"/>
      <c r="H50" s="90" t="e">
        <f t="shared" si="0"/>
        <v>#DIV/0!</v>
      </c>
      <c r="I50" s="77" t="e">
        <f t="shared" si="1"/>
        <v>#DIV/0!</v>
      </c>
      <c r="J50" s="111"/>
      <c r="K50" s="111"/>
      <c r="L50" s="92"/>
      <c r="M50" s="93"/>
    </row>
    <row r="51" spans="1:13" ht="78.75" hidden="1">
      <c r="A51" s="112" t="s">
        <v>44</v>
      </c>
      <c r="B51" s="84"/>
      <c r="C51" s="85"/>
      <c r="D51" s="86"/>
      <c r="E51" s="96"/>
      <c r="F51" s="96"/>
      <c r="G51" s="89"/>
      <c r="H51" s="90" t="e">
        <f t="shared" si="0"/>
        <v>#DIV/0!</v>
      </c>
      <c r="I51" s="77" t="e">
        <f t="shared" si="1"/>
        <v>#DIV/0!</v>
      </c>
      <c r="J51" s="111"/>
      <c r="K51" s="111"/>
      <c r="L51" s="92"/>
      <c r="M51" s="93"/>
    </row>
    <row r="52" spans="1:13" ht="78.75" hidden="1">
      <c r="A52" s="112" t="s">
        <v>45</v>
      </c>
      <c r="B52" s="84"/>
      <c r="C52" s="85"/>
      <c r="D52" s="86"/>
      <c r="E52" s="96"/>
      <c r="F52" s="96"/>
      <c r="G52" s="89"/>
      <c r="H52" s="90" t="e">
        <f t="shared" si="0"/>
        <v>#DIV/0!</v>
      </c>
      <c r="I52" s="77" t="e">
        <f t="shared" si="1"/>
        <v>#DIV/0!</v>
      </c>
      <c r="J52" s="111"/>
      <c r="K52" s="111"/>
      <c r="L52" s="92"/>
      <c r="M52" s="93"/>
    </row>
    <row r="53" spans="1:13" ht="52.5" hidden="1">
      <c r="A53" s="112" t="s">
        <v>46</v>
      </c>
      <c r="B53" s="84"/>
      <c r="C53" s="85"/>
      <c r="D53" s="86"/>
      <c r="E53" s="96"/>
      <c r="F53" s="96"/>
      <c r="G53" s="89"/>
      <c r="H53" s="90" t="e">
        <f t="shared" si="0"/>
        <v>#DIV/0!</v>
      </c>
      <c r="I53" s="77" t="e">
        <f t="shared" si="1"/>
        <v>#DIV/0!</v>
      </c>
      <c r="J53" s="111"/>
      <c r="K53" s="111"/>
      <c r="L53" s="92"/>
      <c r="M53" s="93"/>
    </row>
    <row r="54" spans="1:13" ht="52.5" hidden="1">
      <c r="A54" s="112" t="s">
        <v>47</v>
      </c>
      <c r="B54" s="84"/>
      <c r="C54" s="85"/>
      <c r="D54" s="86"/>
      <c r="E54" s="96"/>
      <c r="F54" s="96"/>
      <c r="G54" s="89"/>
      <c r="H54" s="90" t="e">
        <f t="shared" si="0"/>
        <v>#DIV/0!</v>
      </c>
      <c r="I54" s="77" t="e">
        <f t="shared" si="1"/>
        <v>#DIV/0!</v>
      </c>
      <c r="J54" s="111"/>
      <c r="K54" s="111"/>
      <c r="L54" s="92"/>
      <c r="M54" s="93"/>
    </row>
    <row r="55" spans="1:13" ht="52.5" hidden="1">
      <c r="A55" s="112" t="s">
        <v>48</v>
      </c>
      <c r="B55" s="84"/>
      <c r="C55" s="85"/>
      <c r="D55" s="86"/>
      <c r="E55" s="96"/>
      <c r="F55" s="96"/>
      <c r="G55" s="89"/>
      <c r="H55" s="90" t="e">
        <f t="shared" si="0"/>
        <v>#DIV/0!</v>
      </c>
      <c r="I55" s="77" t="e">
        <f t="shared" si="1"/>
        <v>#DIV/0!</v>
      </c>
      <c r="J55" s="111"/>
      <c r="K55" s="111"/>
      <c r="L55" s="92"/>
      <c r="M55" s="93"/>
    </row>
    <row r="56" spans="1:13" ht="52.5" hidden="1">
      <c r="A56" s="112" t="s">
        <v>49</v>
      </c>
      <c r="B56" s="84"/>
      <c r="C56" s="85"/>
      <c r="D56" s="86"/>
      <c r="E56" s="96"/>
      <c r="F56" s="96"/>
      <c r="G56" s="89"/>
      <c r="H56" s="90" t="e">
        <f t="shared" si="0"/>
        <v>#DIV/0!</v>
      </c>
      <c r="I56" s="77" t="e">
        <f t="shared" si="1"/>
        <v>#DIV/0!</v>
      </c>
      <c r="J56" s="111"/>
      <c r="K56" s="111"/>
      <c r="L56" s="92"/>
      <c r="M56" s="93"/>
    </row>
    <row r="57" spans="1:13" ht="52.5" hidden="1">
      <c r="A57" s="112" t="s">
        <v>50</v>
      </c>
      <c r="B57" s="84"/>
      <c r="C57" s="85"/>
      <c r="D57" s="86"/>
      <c r="E57" s="96"/>
      <c r="F57" s="96"/>
      <c r="G57" s="89"/>
      <c r="H57" s="90" t="e">
        <f t="shared" si="0"/>
        <v>#DIV/0!</v>
      </c>
      <c r="I57" s="77" t="e">
        <f t="shared" si="1"/>
        <v>#DIV/0!</v>
      </c>
      <c r="J57" s="111"/>
      <c r="K57" s="111"/>
      <c r="L57" s="92"/>
      <c r="M57" s="93"/>
    </row>
    <row r="58" spans="1:13" ht="52.5" hidden="1">
      <c r="A58" s="112" t="s">
        <v>59</v>
      </c>
      <c r="B58" s="84"/>
      <c r="C58" s="85"/>
      <c r="D58" s="86"/>
      <c r="E58" s="96"/>
      <c r="F58" s="96"/>
      <c r="G58" s="89"/>
      <c r="H58" s="90" t="e">
        <f t="shared" si="0"/>
        <v>#DIV/0!</v>
      </c>
      <c r="I58" s="77" t="e">
        <f t="shared" si="1"/>
        <v>#DIV/0!</v>
      </c>
      <c r="J58" s="111"/>
      <c r="K58" s="111"/>
      <c r="L58" s="92"/>
      <c r="M58" s="93"/>
    </row>
    <row r="59" spans="1:13" ht="52.5" hidden="1">
      <c r="A59" s="112" t="s">
        <v>57</v>
      </c>
      <c r="B59" s="84"/>
      <c r="C59" s="85"/>
      <c r="D59" s="86"/>
      <c r="E59" s="96"/>
      <c r="F59" s="96"/>
      <c r="G59" s="89"/>
      <c r="H59" s="90" t="e">
        <f t="shared" si="0"/>
        <v>#DIV/0!</v>
      </c>
      <c r="I59" s="77" t="e">
        <f t="shared" si="1"/>
        <v>#DIV/0!</v>
      </c>
      <c r="J59" s="111"/>
      <c r="K59" s="111"/>
      <c r="L59" s="92"/>
      <c r="M59" s="93"/>
    </row>
    <row r="60" spans="1:13" ht="26.25" hidden="1">
      <c r="A60" s="112" t="s">
        <v>70</v>
      </c>
      <c r="B60" s="84"/>
      <c r="C60" s="85"/>
      <c r="D60" s="86"/>
      <c r="E60" s="96"/>
      <c r="F60" s="96"/>
      <c r="G60" s="89"/>
      <c r="H60" s="90" t="e">
        <f t="shared" si="0"/>
        <v>#DIV/0!</v>
      </c>
      <c r="I60" s="77" t="e">
        <f t="shared" si="1"/>
        <v>#DIV/0!</v>
      </c>
      <c r="J60" s="111"/>
      <c r="K60" s="111"/>
      <c r="L60" s="92"/>
      <c r="M60" s="93"/>
    </row>
    <row r="61" spans="1:13" ht="52.5" hidden="1">
      <c r="A61" s="112" t="s">
        <v>71</v>
      </c>
      <c r="B61" s="84"/>
      <c r="C61" s="85"/>
      <c r="D61" s="86"/>
      <c r="E61" s="96"/>
      <c r="F61" s="96"/>
      <c r="G61" s="89"/>
      <c r="H61" s="90" t="e">
        <f t="shared" si="0"/>
        <v>#DIV/0!</v>
      </c>
      <c r="I61" s="77" t="e">
        <f t="shared" si="1"/>
        <v>#DIV/0!</v>
      </c>
      <c r="J61" s="111"/>
      <c r="K61" s="111"/>
      <c r="L61" s="92"/>
      <c r="M61" s="93"/>
    </row>
    <row r="62" spans="1:13" ht="26.25" hidden="1">
      <c r="A62" s="112" t="s">
        <v>40</v>
      </c>
      <c r="B62" s="84"/>
      <c r="C62" s="85"/>
      <c r="D62" s="86"/>
      <c r="E62" s="96"/>
      <c r="F62" s="96"/>
      <c r="G62" s="89"/>
      <c r="H62" s="90" t="e">
        <f t="shared" si="0"/>
        <v>#DIV/0!</v>
      </c>
      <c r="I62" s="77" t="e">
        <f t="shared" si="1"/>
        <v>#DIV/0!</v>
      </c>
      <c r="J62" s="111"/>
      <c r="K62" s="111"/>
      <c r="L62" s="92"/>
      <c r="M62" s="93"/>
    </row>
    <row r="63" spans="1:13" ht="78.75" hidden="1">
      <c r="A63" s="112" t="s">
        <v>44</v>
      </c>
      <c r="B63" s="84"/>
      <c r="C63" s="85"/>
      <c r="D63" s="86"/>
      <c r="E63" s="96"/>
      <c r="F63" s="96"/>
      <c r="G63" s="89"/>
      <c r="H63" s="90" t="e">
        <f t="shared" si="0"/>
        <v>#DIV/0!</v>
      </c>
      <c r="I63" s="77" t="e">
        <f t="shared" si="1"/>
        <v>#DIV/0!</v>
      </c>
      <c r="J63" s="111"/>
      <c r="K63" s="111"/>
      <c r="L63" s="92"/>
      <c r="M63" s="93"/>
    </row>
    <row r="64" spans="1:13" ht="52.5" hidden="1">
      <c r="A64" s="112" t="s">
        <v>113</v>
      </c>
      <c r="B64" s="84"/>
      <c r="C64" s="85"/>
      <c r="D64" s="86"/>
      <c r="E64" s="96"/>
      <c r="F64" s="96"/>
      <c r="G64" s="89"/>
      <c r="H64" s="90" t="e">
        <f t="shared" si="0"/>
        <v>#DIV/0!</v>
      </c>
      <c r="I64" s="77" t="e">
        <f t="shared" si="1"/>
        <v>#DIV/0!</v>
      </c>
      <c r="J64" s="111"/>
      <c r="K64" s="111"/>
      <c r="L64" s="92"/>
      <c r="M64" s="93"/>
    </row>
    <row r="65" spans="1:13" ht="26.25">
      <c r="A65" s="112" t="s">
        <v>116</v>
      </c>
      <c r="B65" s="84"/>
      <c r="C65" s="85"/>
      <c r="D65" s="86"/>
      <c r="E65" s="96">
        <v>4761.09</v>
      </c>
      <c r="F65" s="96">
        <v>4761.09</v>
      </c>
      <c r="G65" s="89">
        <v>4761.09</v>
      </c>
      <c r="H65" s="90">
        <f t="shared" si="0"/>
        <v>100</v>
      </c>
      <c r="I65" s="77"/>
      <c r="J65" s="111"/>
      <c r="K65" s="111"/>
      <c r="L65" s="92"/>
      <c r="M65" s="93"/>
    </row>
    <row r="66" spans="1:13" ht="26.25">
      <c r="A66" s="112" t="s">
        <v>114</v>
      </c>
      <c r="B66" s="84"/>
      <c r="C66" s="85"/>
      <c r="D66" s="86"/>
      <c r="E66" s="96">
        <v>8272.42</v>
      </c>
      <c r="F66" s="96">
        <v>4654.81</v>
      </c>
      <c r="G66" s="89">
        <v>4654.81</v>
      </c>
      <c r="H66" s="90">
        <f t="shared" si="0"/>
        <v>56.269024058256235</v>
      </c>
      <c r="I66" s="77">
        <f t="shared" si="1"/>
        <v>100</v>
      </c>
      <c r="J66" s="111">
        <v>1500.2</v>
      </c>
      <c r="K66" s="111"/>
      <c r="L66" s="92"/>
      <c r="M66" s="93"/>
    </row>
    <row r="67" spans="1:13" ht="52.5" hidden="1">
      <c r="A67" s="112" t="s">
        <v>80</v>
      </c>
      <c r="B67" s="84"/>
      <c r="C67" s="85"/>
      <c r="D67" s="86"/>
      <c r="E67" s="96"/>
      <c r="F67" s="96"/>
      <c r="G67" s="89"/>
      <c r="H67" s="90" t="e">
        <f t="shared" si="0"/>
        <v>#DIV/0!</v>
      </c>
      <c r="I67" s="77" t="e">
        <f t="shared" si="1"/>
        <v>#DIV/0!</v>
      </c>
      <c r="J67" s="111"/>
      <c r="K67" s="111"/>
      <c r="L67" s="92"/>
      <c r="M67" s="93"/>
    </row>
    <row r="68" spans="1:13" ht="26.25" hidden="1">
      <c r="A68" s="112" t="s">
        <v>81</v>
      </c>
      <c r="B68" s="84"/>
      <c r="C68" s="85"/>
      <c r="D68" s="86"/>
      <c r="E68" s="96"/>
      <c r="F68" s="96"/>
      <c r="G68" s="89"/>
      <c r="H68" s="90" t="e">
        <f>G68/E68*100</f>
        <v>#DIV/0!</v>
      </c>
      <c r="I68" s="77" t="e">
        <f>G68/F68*100</f>
        <v>#DIV/0!</v>
      </c>
      <c r="J68" s="111"/>
      <c r="K68" s="111"/>
      <c r="L68" s="92"/>
      <c r="M68" s="93"/>
    </row>
    <row r="69" spans="1:13" ht="26.25" hidden="1">
      <c r="A69" s="112" t="s">
        <v>75</v>
      </c>
      <c r="B69" s="84"/>
      <c r="C69" s="85"/>
      <c r="D69" s="86"/>
      <c r="E69" s="96"/>
      <c r="F69" s="96"/>
      <c r="G69" s="89"/>
      <c r="H69" s="90" t="e">
        <f>G69/E69*100</f>
        <v>#DIV/0!</v>
      </c>
      <c r="I69" s="77" t="e">
        <f>G69/F69*100</f>
        <v>#DIV/0!</v>
      </c>
      <c r="J69" s="111"/>
      <c r="K69" s="111"/>
      <c r="L69" s="92"/>
      <c r="M69" s="93"/>
    </row>
    <row r="70" spans="1:13" ht="26.25" hidden="1">
      <c r="A70" s="112" t="s">
        <v>78</v>
      </c>
      <c r="B70" s="84"/>
      <c r="C70" s="85"/>
      <c r="D70" s="86"/>
      <c r="E70" s="96"/>
      <c r="F70" s="96"/>
      <c r="G70" s="89"/>
      <c r="H70" s="90" t="e">
        <f>G70/E70*100</f>
        <v>#DIV/0!</v>
      </c>
      <c r="I70" s="77" t="e">
        <f>G70/F70*100</f>
        <v>#DIV/0!</v>
      </c>
      <c r="J70" s="111"/>
      <c r="K70" s="111"/>
      <c r="L70" s="92"/>
      <c r="M70" s="93"/>
    </row>
    <row r="71" spans="1:13" ht="26.25" hidden="1">
      <c r="A71" s="112" t="s">
        <v>66</v>
      </c>
      <c r="B71" s="84"/>
      <c r="C71" s="85"/>
      <c r="D71" s="86"/>
      <c r="E71" s="96"/>
      <c r="F71" s="96"/>
      <c r="G71" s="89"/>
      <c r="H71" s="90" t="e">
        <f>G71/E71*100</f>
        <v>#DIV/0!</v>
      </c>
      <c r="I71" s="77" t="e">
        <f>G71/F71*100</f>
        <v>#DIV/0!</v>
      </c>
      <c r="J71" s="111"/>
      <c r="K71" s="111"/>
      <c r="L71" s="92"/>
      <c r="M71" s="93"/>
    </row>
    <row r="72" spans="1:13" ht="52.5">
      <c r="A72" s="112" t="s">
        <v>100</v>
      </c>
      <c r="B72" s="84"/>
      <c r="C72" s="85"/>
      <c r="D72" s="86"/>
      <c r="E72" s="96">
        <v>169.69</v>
      </c>
      <c r="F72" s="96">
        <v>169.69</v>
      </c>
      <c r="G72" s="89">
        <v>169.69</v>
      </c>
      <c r="H72" s="90">
        <f>G72/E72*100</f>
        <v>100</v>
      </c>
      <c r="I72" s="77">
        <f>G72/F72*100</f>
        <v>100</v>
      </c>
      <c r="J72" s="111"/>
      <c r="K72" s="111"/>
      <c r="L72" s="92"/>
      <c r="M72" s="93"/>
    </row>
    <row r="73" spans="1:13" ht="26.25">
      <c r="A73" s="112" t="s">
        <v>62</v>
      </c>
      <c r="B73" s="84"/>
      <c r="C73" s="85"/>
      <c r="D73" s="86"/>
      <c r="E73" s="96">
        <v>62</v>
      </c>
      <c r="F73" s="96">
        <v>62</v>
      </c>
      <c r="G73" s="89">
        <v>62</v>
      </c>
      <c r="H73" s="90">
        <f t="shared" si="0"/>
        <v>100</v>
      </c>
      <c r="I73" s="77">
        <f t="shared" si="1"/>
        <v>100</v>
      </c>
      <c r="J73" s="111"/>
      <c r="K73" s="111"/>
      <c r="L73" s="92"/>
      <c r="M73" s="93"/>
    </row>
    <row r="74" spans="1:13" ht="52.5" hidden="1">
      <c r="A74" s="112" t="s">
        <v>74</v>
      </c>
      <c r="B74" s="84"/>
      <c r="C74" s="85"/>
      <c r="D74" s="86"/>
      <c r="E74" s="96"/>
      <c r="F74" s="96"/>
      <c r="G74" s="89"/>
      <c r="H74" s="90" t="e">
        <f t="shared" si="0"/>
        <v>#DIV/0!</v>
      </c>
      <c r="I74" s="77" t="e">
        <f t="shared" si="1"/>
        <v>#DIV/0!</v>
      </c>
      <c r="J74" s="111"/>
      <c r="K74" s="111"/>
      <c r="L74" s="92"/>
      <c r="M74" s="93"/>
    </row>
    <row r="75" spans="1:13" ht="26.25">
      <c r="A75" s="114" t="s">
        <v>51</v>
      </c>
      <c r="B75" s="86">
        <f>B8+B6</f>
        <v>749793.87</v>
      </c>
      <c r="C75" s="86">
        <f>C8+C6</f>
        <v>353846.9</v>
      </c>
      <c r="D75" s="86">
        <f>C75/B75*100</f>
        <v>47.192557069051524</v>
      </c>
      <c r="E75" s="86">
        <f>E6+E8</f>
        <v>825265.5800000001</v>
      </c>
      <c r="F75" s="86">
        <f>F6+F8</f>
        <v>440780.67000000004</v>
      </c>
      <c r="G75" s="104">
        <f>G6+G8</f>
        <v>381584.29</v>
      </c>
      <c r="H75" s="115">
        <f>G75/E75*100</f>
        <v>46.237756577706776</v>
      </c>
      <c r="I75" s="115">
        <f>G75/F75*100</f>
        <v>86.57010526346356</v>
      </c>
      <c r="J75" s="86">
        <f>J8+J6</f>
        <v>105785.80999999998</v>
      </c>
      <c r="K75" s="86">
        <f>K8+K6</f>
        <v>37955.57</v>
      </c>
      <c r="L75" s="86"/>
      <c r="M75" s="86"/>
    </row>
    <row r="76" spans="1:13" ht="26.25">
      <c r="A76" s="116"/>
      <c r="B76" s="117"/>
      <c r="C76" s="117"/>
      <c r="D76" s="117"/>
      <c r="E76" s="117"/>
      <c r="F76" s="117"/>
      <c r="G76" s="118"/>
      <c r="H76" s="119"/>
      <c r="I76" s="119"/>
      <c r="J76" s="117"/>
      <c r="K76" s="117"/>
      <c r="L76" s="117"/>
      <c r="M76" s="117"/>
    </row>
    <row r="77" spans="1:13" ht="26.25">
      <c r="A77" s="116"/>
      <c r="B77" s="117"/>
      <c r="C77" s="117"/>
      <c r="D77" s="117"/>
      <c r="E77" s="117"/>
      <c r="F77" s="117"/>
      <c r="G77" s="118"/>
      <c r="H77" s="119"/>
      <c r="I77" s="119"/>
      <c r="J77" s="117"/>
      <c r="K77" s="117"/>
      <c r="L77" s="117"/>
      <c r="M77" s="117"/>
    </row>
    <row r="78" spans="1:13" ht="26.25">
      <c r="A78" s="116"/>
      <c r="B78" s="117"/>
      <c r="C78" s="117"/>
      <c r="D78" s="117"/>
      <c r="E78" s="117"/>
      <c r="F78" s="117"/>
      <c r="G78" s="118"/>
      <c r="H78" s="119"/>
      <c r="I78" s="119"/>
      <c r="J78" s="117"/>
      <c r="K78" s="117"/>
      <c r="L78" s="117"/>
      <c r="M78" s="117"/>
    </row>
    <row r="79" spans="1:13" ht="26.25">
      <c r="A79" s="116"/>
      <c r="B79" s="117"/>
      <c r="C79" s="117"/>
      <c r="D79" s="117"/>
      <c r="E79" s="117"/>
      <c r="F79" s="117"/>
      <c r="G79" s="118"/>
      <c r="H79" s="119"/>
      <c r="I79" s="119"/>
      <c r="J79" s="117"/>
      <c r="K79" s="117"/>
      <c r="L79" s="117"/>
      <c r="M79" s="117"/>
    </row>
    <row r="80" spans="1:13" ht="26.25">
      <c r="A80" s="146" t="s">
        <v>52</v>
      </c>
      <c r="B80" s="146"/>
      <c r="C80" s="146"/>
      <c r="D80" s="120" t="s">
        <v>1</v>
      </c>
      <c r="E80" s="120" t="s">
        <v>53</v>
      </c>
      <c r="F80" s="120"/>
      <c r="G80" s="121"/>
      <c r="H80" s="122"/>
      <c r="I80" s="122"/>
      <c r="J80" s="120" t="s">
        <v>54</v>
      </c>
      <c r="K80" s="123"/>
      <c r="L80" s="117"/>
      <c r="M80" s="117"/>
    </row>
    <row r="81" spans="5:13" ht="26.25">
      <c r="E81" s="65"/>
      <c r="G81" s="65"/>
      <c r="K81" s="122"/>
      <c r="L81" s="117"/>
      <c r="M81" s="123"/>
    </row>
  </sheetData>
  <sheetProtection/>
  <mergeCells count="15">
    <mergeCell ref="F4:F5"/>
    <mergeCell ref="G4:G5"/>
    <mergeCell ref="J4:J5"/>
    <mergeCell ref="K4:K5"/>
    <mergeCell ref="A80:C80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PageLayoutView="0" workbookViewId="0" topLeftCell="D1">
      <selection activeCell="J11" sqref="J11"/>
    </sheetView>
  </sheetViews>
  <sheetFormatPr defaultColWidth="9.140625" defaultRowHeight="15"/>
  <cols>
    <col min="1" max="1" width="110.28125" style="65" customWidth="1"/>
    <col min="2" max="2" width="20.8515625" style="65" customWidth="1"/>
    <col min="3" max="3" width="19.421875" style="65" customWidth="1"/>
    <col min="4" max="4" width="13.140625" style="65" customWidth="1"/>
    <col min="5" max="5" width="19.8515625" style="100" customWidth="1"/>
    <col min="6" max="6" width="19.421875" style="65" customWidth="1"/>
    <col min="7" max="7" width="20.421875" style="124" customWidth="1"/>
    <col min="8" max="8" width="16.57421875" style="65" customWidth="1"/>
    <col min="9" max="9" width="12.8515625" style="65" hidden="1" customWidth="1"/>
    <col min="10" max="10" width="16.8515625" style="65" customWidth="1"/>
    <col min="11" max="11" width="18.28125" style="65" customWidth="1"/>
    <col min="12" max="12" width="19.00390625" style="65" customWidth="1"/>
    <col min="13" max="13" width="17.140625" style="65" customWidth="1"/>
    <col min="14" max="16384" width="9.140625" style="65" customWidth="1"/>
  </cols>
  <sheetData>
    <row r="1" spans="1:13" ht="26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6.25">
      <c r="A2" s="148" t="s">
        <v>119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26.25">
      <c r="A3" s="149" t="s">
        <v>2</v>
      </c>
      <c r="B3" s="152" t="s">
        <v>69</v>
      </c>
      <c r="C3" s="153"/>
      <c r="D3" s="154"/>
      <c r="E3" s="152" t="s">
        <v>84</v>
      </c>
      <c r="F3" s="153"/>
      <c r="G3" s="153"/>
      <c r="H3" s="153"/>
      <c r="I3" s="153"/>
      <c r="J3" s="153"/>
      <c r="K3" s="154"/>
      <c r="L3" s="155" t="s">
        <v>86</v>
      </c>
      <c r="M3" s="156"/>
    </row>
    <row r="4" spans="1:13" ht="26.25">
      <c r="A4" s="150"/>
      <c r="B4" s="159" t="s">
        <v>3</v>
      </c>
      <c r="C4" s="149" t="s">
        <v>4</v>
      </c>
      <c r="D4" s="149" t="s">
        <v>5</v>
      </c>
      <c r="E4" s="159" t="s">
        <v>6</v>
      </c>
      <c r="F4" s="161" t="s">
        <v>104</v>
      </c>
      <c r="G4" s="163" t="s">
        <v>4</v>
      </c>
      <c r="H4" s="125" t="s">
        <v>5</v>
      </c>
      <c r="I4" s="68"/>
      <c r="J4" s="159" t="s">
        <v>120</v>
      </c>
      <c r="K4" s="159" t="s">
        <v>108</v>
      </c>
      <c r="L4" s="157"/>
      <c r="M4" s="158"/>
    </row>
    <row r="5" spans="1:13" ht="105">
      <c r="A5" s="151"/>
      <c r="B5" s="160"/>
      <c r="C5" s="151"/>
      <c r="D5" s="151"/>
      <c r="E5" s="160"/>
      <c r="F5" s="162"/>
      <c r="G5" s="164"/>
      <c r="H5" s="69" t="s">
        <v>7</v>
      </c>
      <c r="I5" s="70" t="s">
        <v>73</v>
      </c>
      <c r="J5" s="160"/>
      <c r="K5" s="160"/>
      <c r="L5" s="66" t="s">
        <v>8</v>
      </c>
      <c r="M5" s="66" t="s">
        <v>9</v>
      </c>
    </row>
    <row r="6" spans="1:13" ht="26.25">
      <c r="A6" s="71" t="s">
        <v>10</v>
      </c>
      <c r="B6" s="72">
        <v>280793</v>
      </c>
      <c r="C6" s="72">
        <v>125529.5</v>
      </c>
      <c r="D6" s="73">
        <f>C6/B6*100</f>
        <v>44.70535234140452</v>
      </c>
      <c r="E6" s="72">
        <v>303681.7</v>
      </c>
      <c r="F6" s="74">
        <v>146317.4</v>
      </c>
      <c r="G6" s="75">
        <v>134298</v>
      </c>
      <c r="H6" s="76">
        <f>G6/E6*100</f>
        <v>44.22327720109575</v>
      </c>
      <c r="I6" s="77">
        <f>G6/F6*100</f>
        <v>91.78539257805292</v>
      </c>
      <c r="J6" s="72">
        <v>5564.7</v>
      </c>
      <c r="K6" s="72">
        <v>5564.7</v>
      </c>
      <c r="L6" s="78">
        <f>G6-C6</f>
        <v>8768.5</v>
      </c>
      <c r="M6" s="78"/>
    </row>
    <row r="7" spans="1:13" ht="26.25">
      <c r="A7" s="79" t="s">
        <v>97</v>
      </c>
      <c r="B7" s="72">
        <v>280793</v>
      </c>
      <c r="C7" s="72">
        <v>116380.7</v>
      </c>
      <c r="D7" s="73">
        <f>C7/B7*100</f>
        <v>41.44715146032843</v>
      </c>
      <c r="E7" s="72">
        <v>293690</v>
      </c>
      <c r="F7" s="74">
        <v>136325.7</v>
      </c>
      <c r="G7" s="75">
        <v>123800.8</v>
      </c>
      <c r="H7" s="76">
        <f>G7/E7*100</f>
        <v>42.15356328101059</v>
      </c>
      <c r="I7" s="77">
        <f>G7/F7*100</f>
        <v>90.81251737566724</v>
      </c>
      <c r="J7" s="72">
        <v>5556.7</v>
      </c>
      <c r="K7" s="72">
        <v>5556.7</v>
      </c>
      <c r="L7" s="78">
        <f>G7-C7</f>
        <v>7420.100000000006</v>
      </c>
      <c r="M7" s="78"/>
    </row>
    <row r="8" spans="1:13" ht="26.25">
      <c r="A8" s="79" t="s">
        <v>11</v>
      </c>
      <c r="B8" s="80">
        <v>469000.87</v>
      </c>
      <c r="C8" s="80">
        <v>262583.3</v>
      </c>
      <c r="D8" s="81">
        <f>C8/B8*100</f>
        <v>55.987806589783084</v>
      </c>
      <c r="E8" s="80">
        <f>E9+E10+E11+E12+E13+E14+E15+E16+E17+E18+E19+E20+E21+E22+E23+E24+E25+E26+E27+E28+E29+E32+E33+E34+E35+E36+E37+E38+E39+E40+E41+E42+E43+E44+E45+E46+E49+E50+E51+E52+E53+E54+E55+E56+E57+E58+E60+E67+E59+E30+E73+E61+E62+E63+E48+E47+E64+E68+E69+E66+E74+E71+E31+E72+E65</f>
        <v>521809.0000000001</v>
      </c>
      <c r="F8" s="80">
        <f>F9+F10+F11+F12+F13+F14+F15+F16+F17+F18+F19+F20+F21+F22+F23+F24+F25+F26+F27+F28+F29+F32+F33+F34+F35+F36+F37+F38+F39+F40+F41+F42+F43+F44+F45+F46+F49+F50+F51+F52+F53+F54+F55+F56+F57+F58+F60+F67+F59+F30+F73+F61+F62+F63+F48+F47+F64+F68+F69+F66+F74+F71+F31+F72+F65</f>
        <v>296188.51</v>
      </c>
      <c r="G8" s="80">
        <f>G9+G10+G11+G12+G13+G14+G15+G16+G17+G18+G19+G20+G21+G22+G23+G24+G25+G26+G27+G28+G29+G32+G33+G34+G35+G36+G37+G38+G39+G40+G41+G42+G43+G44+G45+G46+G49+G50+G51+G52+G53+G54+G55+G56+G57+G58+G60+G67+G59+L35+G30+G73+G61+G62+G63+G48+G47+G64+G68+G69+G66+G71+G74+G72+G65+G31</f>
        <v>275510.4800000001</v>
      </c>
      <c r="H8" s="76">
        <f aca="true" t="shared" si="0" ref="H8:H74">G8/E8*100</f>
        <v>52.7991046532352</v>
      </c>
      <c r="I8" s="77">
        <f>G8/F8*100</f>
        <v>93.01862519920171</v>
      </c>
      <c r="J8" s="80">
        <f>J9+J10+J11+J12+J13+J14+J15+J16+J17+J18+J19+J20+J21+J22+J23+J24+J25+J26+J27+J28+J29+J32+J33+J34+J35+J36+J37+J38+J39+J40+J41+J42+J43+J44+J45+J46+J49+J50+J51+J52+J53+J54+J55+J56+J57+J58+J60+J67+J62+J30+J73+J63+J48+J68+J69+J47+J64+J74+J66+J72</f>
        <v>22596.23</v>
      </c>
      <c r="K8" s="80">
        <f>K9+K10+K11+K12+K13+K14+K15+K16+K17+K18+K19+K20+K21+K22+K23+K24+K25+K26+K27+K28+K29+K32+K33+K34+K35+K36+K37+K38+K39+K40+K41+K42+K43+K44+K45+K46+K49+K50+K51+K52+K53+K54+K55+K56+K57+K58+K60+K67+K62+K30+K73+K63+K48+K68+K69+K47+K64+K74+K66+K72</f>
        <v>22596.23</v>
      </c>
      <c r="L8" s="78"/>
      <c r="M8" s="82">
        <v>25886.4</v>
      </c>
    </row>
    <row r="9" spans="1:13" ht="26.25">
      <c r="A9" s="83" t="s">
        <v>12</v>
      </c>
      <c r="B9" s="84"/>
      <c r="C9" s="85"/>
      <c r="D9" s="86"/>
      <c r="E9" s="87">
        <v>27997.3</v>
      </c>
      <c r="F9" s="88">
        <v>13998</v>
      </c>
      <c r="G9" s="89">
        <v>13998</v>
      </c>
      <c r="H9" s="90">
        <f t="shared" si="0"/>
        <v>49.99767834755494</v>
      </c>
      <c r="I9" s="77">
        <f>G9/F9*100</f>
        <v>100</v>
      </c>
      <c r="J9" s="91">
        <v>2333</v>
      </c>
      <c r="K9" s="91">
        <v>2333</v>
      </c>
      <c r="L9" s="92"/>
      <c r="M9" s="93"/>
    </row>
    <row r="10" spans="1:13" ht="52.5">
      <c r="A10" s="94" t="s">
        <v>13</v>
      </c>
      <c r="B10" s="84"/>
      <c r="C10" s="85"/>
      <c r="D10" s="86"/>
      <c r="E10" s="95">
        <v>25297.7</v>
      </c>
      <c r="F10" s="96">
        <v>13914</v>
      </c>
      <c r="G10" s="89">
        <v>13913</v>
      </c>
      <c r="H10" s="90">
        <f t="shared" si="0"/>
        <v>54.99709459753258</v>
      </c>
      <c r="I10" s="77">
        <f>G10/F10*100</f>
        <v>99.99281299410666</v>
      </c>
      <c r="J10" s="91">
        <v>2108</v>
      </c>
      <c r="K10" s="91">
        <v>2108</v>
      </c>
      <c r="L10" s="92"/>
      <c r="M10" s="93"/>
    </row>
    <row r="11" spans="1:13" ht="105">
      <c r="A11" s="94" t="s">
        <v>14</v>
      </c>
      <c r="B11" s="84"/>
      <c r="C11" s="85"/>
      <c r="D11" s="86"/>
      <c r="E11" s="96">
        <v>140277.9</v>
      </c>
      <c r="F11" s="96">
        <v>94900</v>
      </c>
      <c r="G11" s="89">
        <v>75258.08</v>
      </c>
      <c r="H11" s="90">
        <f t="shared" si="0"/>
        <v>53.649277612510595</v>
      </c>
      <c r="I11" s="77">
        <f aca="true" t="shared" si="1" ref="I11:I74">G11/F11*100</f>
        <v>79.30250790305585</v>
      </c>
      <c r="J11" s="91">
        <v>15810.4</v>
      </c>
      <c r="K11" s="91">
        <v>15810.4</v>
      </c>
      <c r="L11" s="92"/>
      <c r="M11" s="93"/>
    </row>
    <row r="12" spans="1:13" s="100" customFormat="1" ht="52.5">
      <c r="A12" s="94" t="s">
        <v>15</v>
      </c>
      <c r="B12" s="97"/>
      <c r="C12" s="85"/>
      <c r="D12" s="86"/>
      <c r="E12" s="96">
        <v>671.7</v>
      </c>
      <c r="F12" s="96">
        <v>403</v>
      </c>
      <c r="G12" s="89">
        <v>370</v>
      </c>
      <c r="H12" s="98">
        <f t="shared" si="0"/>
        <v>55.08411493226142</v>
      </c>
      <c r="I12" s="77">
        <f t="shared" si="1"/>
        <v>91.81141439205956</v>
      </c>
      <c r="J12" s="99">
        <v>56</v>
      </c>
      <c r="K12" s="99">
        <v>56</v>
      </c>
      <c r="L12" s="92"/>
      <c r="M12" s="93"/>
    </row>
    <row r="13" spans="1:13" s="100" customFormat="1" ht="78.75">
      <c r="A13" s="94" t="s">
        <v>16</v>
      </c>
      <c r="B13" s="97"/>
      <c r="C13" s="85"/>
      <c r="D13" s="86"/>
      <c r="E13" s="96">
        <v>209666.4</v>
      </c>
      <c r="F13" s="96">
        <v>104833</v>
      </c>
      <c r="G13" s="89">
        <v>104833.3</v>
      </c>
      <c r="H13" s="98">
        <f t="shared" si="0"/>
        <v>50.00004769481424</v>
      </c>
      <c r="I13" s="77">
        <f t="shared" si="1"/>
        <v>100.00028616943138</v>
      </c>
      <c r="J13" s="99"/>
      <c r="K13" s="99"/>
      <c r="L13" s="92"/>
      <c r="M13" s="93"/>
    </row>
    <row r="14" spans="1:13" ht="52.5">
      <c r="A14" s="94" t="s">
        <v>17</v>
      </c>
      <c r="B14" s="84"/>
      <c r="C14" s="85"/>
      <c r="D14" s="86"/>
      <c r="E14" s="96">
        <v>77843.2</v>
      </c>
      <c r="F14" s="96">
        <v>38922</v>
      </c>
      <c r="G14" s="89">
        <v>38921.7</v>
      </c>
      <c r="H14" s="90">
        <f t="shared" si="0"/>
        <v>50.00012846337252</v>
      </c>
      <c r="I14" s="77">
        <f t="shared" si="1"/>
        <v>99.99922922768614</v>
      </c>
      <c r="J14" s="91"/>
      <c r="K14" s="91"/>
      <c r="L14" s="92"/>
      <c r="M14" s="93"/>
    </row>
    <row r="15" spans="1:13" ht="52.5">
      <c r="A15" s="94" t="s">
        <v>18</v>
      </c>
      <c r="B15" s="84"/>
      <c r="C15" s="85"/>
      <c r="D15" s="86"/>
      <c r="E15" s="96">
        <v>837</v>
      </c>
      <c r="F15" s="96">
        <v>837</v>
      </c>
      <c r="G15" s="89">
        <v>388.87</v>
      </c>
      <c r="H15" s="90">
        <f t="shared" si="0"/>
        <v>46.45997610513739</v>
      </c>
      <c r="I15" s="77">
        <f t="shared" si="1"/>
        <v>46.45997610513739</v>
      </c>
      <c r="J15" s="91"/>
      <c r="K15" s="91"/>
      <c r="L15" s="92"/>
      <c r="M15" s="93"/>
    </row>
    <row r="16" spans="1:13" s="100" customFormat="1" ht="52.5">
      <c r="A16" s="94" t="s">
        <v>19</v>
      </c>
      <c r="B16" s="97"/>
      <c r="C16" s="85"/>
      <c r="D16" s="86"/>
      <c r="E16" s="96">
        <v>527.7</v>
      </c>
      <c r="F16" s="96">
        <v>237</v>
      </c>
      <c r="G16" s="89">
        <v>188.28</v>
      </c>
      <c r="H16" s="98">
        <f t="shared" si="0"/>
        <v>35.679363274587836</v>
      </c>
      <c r="I16" s="77">
        <f t="shared" si="1"/>
        <v>79.44303797468355</v>
      </c>
      <c r="J16" s="99">
        <v>43.97</v>
      </c>
      <c r="K16" s="99">
        <v>43.97</v>
      </c>
      <c r="L16" s="92"/>
      <c r="M16" s="93"/>
    </row>
    <row r="17" spans="1:13" ht="52.5">
      <c r="A17" s="94" t="s">
        <v>20</v>
      </c>
      <c r="B17" s="84"/>
      <c r="C17" s="85"/>
      <c r="D17" s="86"/>
      <c r="E17" s="96">
        <v>254</v>
      </c>
      <c r="F17" s="96">
        <v>114</v>
      </c>
      <c r="G17" s="89">
        <v>95.69</v>
      </c>
      <c r="H17" s="90">
        <f t="shared" si="0"/>
        <v>37.673228346456696</v>
      </c>
      <c r="I17" s="77">
        <f t="shared" si="1"/>
        <v>83.93859649122807</v>
      </c>
      <c r="J17" s="91">
        <v>21.17</v>
      </c>
      <c r="K17" s="91">
        <v>21.17</v>
      </c>
      <c r="L17" s="92"/>
      <c r="M17" s="93"/>
    </row>
    <row r="18" spans="1:13" s="109" customFormat="1" ht="52.5">
      <c r="A18" s="101" t="s">
        <v>21</v>
      </c>
      <c r="B18" s="102"/>
      <c r="C18" s="103"/>
      <c r="D18" s="104"/>
      <c r="E18" s="95">
        <v>265.9</v>
      </c>
      <c r="F18" s="95">
        <v>155.2</v>
      </c>
      <c r="G18" s="89">
        <v>110.79</v>
      </c>
      <c r="H18" s="105">
        <v>47.2</v>
      </c>
      <c r="I18" s="106">
        <f t="shared" si="1"/>
        <v>71.38530927835053</v>
      </c>
      <c r="J18" s="107"/>
      <c r="K18" s="107"/>
      <c r="L18" s="108"/>
      <c r="M18" s="93"/>
    </row>
    <row r="19" spans="1:13" ht="52.5">
      <c r="A19" s="94" t="s">
        <v>22</v>
      </c>
      <c r="B19" s="84"/>
      <c r="C19" s="85"/>
      <c r="D19" s="86"/>
      <c r="E19" s="96">
        <v>492.9</v>
      </c>
      <c r="F19" s="96">
        <v>246.45</v>
      </c>
      <c r="G19" s="89">
        <v>82.15</v>
      </c>
      <c r="H19" s="90">
        <f t="shared" si="0"/>
        <v>16.666666666666668</v>
      </c>
      <c r="I19" s="77">
        <f t="shared" si="1"/>
        <v>33.333333333333336</v>
      </c>
      <c r="J19" s="91"/>
      <c r="K19" s="91"/>
      <c r="L19" s="92"/>
      <c r="M19" s="93"/>
    </row>
    <row r="20" spans="1:13" s="100" customFormat="1" ht="26.25">
      <c r="A20" s="94" t="s">
        <v>23</v>
      </c>
      <c r="B20" s="97"/>
      <c r="C20" s="85"/>
      <c r="D20" s="86"/>
      <c r="E20" s="96">
        <v>265.9</v>
      </c>
      <c r="F20" s="96">
        <v>133</v>
      </c>
      <c r="G20" s="89">
        <v>88.69</v>
      </c>
      <c r="H20" s="98">
        <f t="shared" si="0"/>
        <v>33.3546446032343</v>
      </c>
      <c r="I20" s="77">
        <f t="shared" si="1"/>
        <v>66.6842105263158</v>
      </c>
      <c r="J20" s="99">
        <v>22.17</v>
      </c>
      <c r="K20" s="99">
        <v>22.17</v>
      </c>
      <c r="L20" s="92"/>
      <c r="M20" s="93"/>
    </row>
    <row r="21" spans="1:13" ht="52.5">
      <c r="A21" s="94" t="s">
        <v>24</v>
      </c>
      <c r="B21" s="84"/>
      <c r="C21" s="85"/>
      <c r="D21" s="86"/>
      <c r="E21" s="96">
        <v>1658</v>
      </c>
      <c r="F21" s="96">
        <v>829</v>
      </c>
      <c r="G21" s="89">
        <v>829</v>
      </c>
      <c r="H21" s="90">
        <f t="shared" si="0"/>
        <v>50</v>
      </c>
      <c r="I21" s="77">
        <f t="shared" si="1"/>
        <v>100</v>
      </c>
      <c r="J21" s="110"/>
      <c r="K21" s="110"/>
      <c r="L21" s="92"/>
      <c r="M21" s="93"/>
    </row>
    <row r="22" spans="1:13" ht="78.75">
      <c r="A22" s="94" t="s">
        <v>25</v>
      </c>
      <c r="B22" s="84"/>
      <c r="C22" s="85"/>
      <c r="D22" s="86"/>
      <c r="E22" s="96">
        <v>4598.7</v>
      </c>
      <c r="F22" s="96">
        <v>2299</v>
      </c>
      <c r="G22" s="89">
        <v>2092.54</v>
      </c>
      <c r="H22" s="90">
        <f t="shared" si="0"/>
        <v>45.50285950377281</v>
      </c>
      <c r="I22" s="77">
        <f t="shared" si="1"/>
        <v>91.0195737277077</v>
      </c>
      <c r="J22" s="110">
        <v>383.23</v>
      </c>
      <c r="K22" s="110">
        <v>383.23</v>
      </c>
      <c r="L22" s="92"/>
      <c r="M22" s="93"/>
    </row>
    <row r="23" spans="1:13" s="100" customFormat="1" ht="52.5">
      <c r="A23" s="94" t="s">
        <v>26</v>
      </c>
      <c r="B23" s="97"/>
      <c r="C23" s="85"/>
      <c r="D23" s="86"/>
      <c r="E23" s="96">
        <v>744.8</v>
      </c>
      <c r="F23" s="96">
        <v>372</v>
      </c>
      <c r="G23" s="89">
        <v>318.76</v>
      </c>
      <c r="H23" s="98">
        <f t="shared" si="0"/>
        <v>42.798066595059076</v>
      </c>
      <c r="I23" s="77">
        <f t="shared" si="1"/>
        <v>85.68817204301075</v>
      </c>
      <c r="J23" s="99">
        <v>62.07</v>
      </c>
      <c r="K23" s="99">
        <v>62.07</v>
      </c>
      <c r="L23" s="92"/>
      <c r="M23" s="93"/>
    </row>
    <row r="24" spans="1:13" ht="26.25">
      <c r="A24" s="94" t="s">
        <v>27</v>
      </c>
      <c r="B24" s="84"/>
      <c r="C24" s="85"/>
      <c r="D24" s="86"/>
      <c r="E24" s="96">
        <v>42.9</v>
      </c>
      <c r="F24" s="96">
        <v>19</v>
      </c>
      <c r="G24" s="89">
        <v>12.98</v>
      </c>
      <c r="H24" s="90">
        <f t="shared" si="0"/>
        <v>30.25641025641026</v>
      </c>
      <c r="I24" s="77">
        <f t="shared" si="1"/>
        <v>68.3157894736842</v>
      </c>
      <c r="J24" s="91">
        <v>2.28</v>
      </c>
      <c r="K24" s="91">
        <v>2.28</v>
      </c>
      <c r="L24" s="92"/>
      <c r="M24" s="93"/>
    </row>
    <row r="25" spans="1:13" ht="52.5">
      <c r="A25" s="94" t="s">
        <v>28</v>
      </c>
      <c r="B25" s="84"/>
      <c r="C25" s="85"/>
      <c r="D25" s="86"/>
      <c r="E25" s="96">
        <v>0.38</v>
      </c>
      <c r="F25" s="96">
        <v>0.38</v>
      </c>
      <c r="G25" s="89">
        <v>0.38</v>
      </c>
      <c r="H25" s="90">
        <f t="shared" si="0"/>
        <v>100</v>
      </c>
      <c r="I25" s="77">
        <f t="shared" si="1"/>
        <v>100</v>
      </c>
      <c r="J25" s="91"/>
      <c r="K25" s="91"/>
      <c r="L25" s="92"/>
      <c r="M25" s="93"/>
    </row>
    <row r="26" spans="1:13" ht="52.5">
      <c r="A26" s="94" t="s">
        <v>56</v>
      </c>
      <c r="B26" s="84"/>
      <c r="C26" s="85"/>
      <c r="D26" s="86"/>
      <c r="E26" s="96">
        <v>1.9</v>
      </c>
      <c r="F26" s="96">
        <v>0.95</v>
      </c>
      <c r="G26" s="89"/>
      <c r="H26" s="90">
        <f t="shared" si="0"/>
        <v>0</v>
      </c>
      <c r="I26" s="77">
        <f t="shared" si="1"/>
        <v>0</v>
      </c>
      <c r="J26" s="111"/>
      <c r="K26" s="111"/>
      <c r="L26" s="92"/>
      <c r="M26" s="93"/>
    </row>
    <row r="27" spans="1:13" ht="52.5">
      <c r="A27" s="94" t="s">
        <v>29</v>
      </c>
      <c r="B27" s="84"/>
      <c r="C27" s="85"/>
      <c r="D27" s="86"/>
      <c r="E27" s="96">
        <v>3928.2</v>
      </c>
      <c r="F27" s="96">
        <v>1768</v>
      </c>
      <c r="G27" s="89">
        <v>1767.7</v>
      </c>
      <c r="H27" s="90">
        <f t="shared" si="0"/>
        <v>45.00025456952294</v>
      </c>
      <c r="I27" s="77">
        <f t="shared" si="1"/>
        <v>99.98303167420815</v>
      </c>
      <c r="J27" s="111"/>
      <c r="K27" s="111"/>
      <c r="L27" s="92"/>
      <c r="M27" s="93"/>
    </row>
    <row r="28" spans="1:13" ht="52.5">
      <c r="A28" s="94" t="s">
        <v>30</v>
      </c>
      <c r="B28" s="84"/>
      <c r="C28" s="85"/>
      <c r="D28" s="86"/>
      <c r="E28" s="96">
        <v>17</v>
      </c>
      <c r="F28" s="96">
        <v>8.5</v>
      </c>
      <c r="G28" s="89">
        <v>8.2</v>
      </c>
      <c r="H28" s="90">
        <f t="shared" si="0"/>
        <v>48.23529411764705</v>
      </c>
      <c r="I28" s="77">
        <f t="shared" si="1"/>
        <v>96.4705882352941</v>
      </c>
      <c r="J28" s="111"/>
      <c r="K28" s="111"/>
      <c r="L28" s="92"/>
      <c r="M28" s="93"/>
    </row>
    <row r="29" spans="1:13" ht="26.25" hidden="1">
      <c r="A29" s="94" t="s">
        <v>31</v>
      </c>
      <c r="B29" s="84"/>
      <c r="C29" s="85"/>
      <c r="D29" s="86"/>
      <c r="E29" s="96"/>
      <c r="F29" s="96"/>
      <c r="G29" s="89"/>
      <c r="H29" s="90" t="e">
        <f t="shared" si="0"/>
        <v>#DIV/0!</v>
      </c>
      <c r="I29" s="77" t="e">
        <f t="shared" si="1"/>
        <v>#DIV/0!</v>
      </c>
      <c r="J29" s="111"/>
      <c r="K29" s="111"/>
      <c r="L29" s="92"/>
      <c r="M29" s="93"/>
    </row>
    <row r="30" spans="1:13" ht="52.5">
      <c r="A30" s="94" t="s">
        <v>60</v>
      </c>
      <c r="B30" s="84"/>
      <c r="C30" s="85"/>
      <c r="D30" s="86"/>
      <c r="E30" s="96">
        <v>3.1</v>
      </c>
      <c r="F30" s="96">
        <v>1.6</v>
      </c>
      <c r="G30" s="89"/>
      <c r="H30" s="90">
        <f t="shared" si="0"/>
        <v>0</v>
      </c>
      <c r="I30" s="77">
        <f t="shared" si="1"/>
        <v>0</v>
      </c>
      <c r="J30" s="111"/>
      <c r="K30" s="111"/>
      <c r="L30" s="92"/>
      <c r="M30" s="93"/>
    </row>
    <row r="31" spans="1:13" ht="52.5">
      <c r="A31" s="94" t="s">
        <v>85</v>
      </c>
      <c r="B31" s="84"/>
      <c r="C31" s="85"/>
      <c r="D31" s="86"/>
      <c r="E31" s="96">
        <v>144.6</v>
      </c>
      <c r="F31" s="96">
        <v>144.6</v>
      </c>
      <c r="G31" s="89">
        <v>144.6</v>
      </c>
      <c r="H31" s="90">
        <f t="shared" si="0"/>
        <v>100</v>
      </c>
      <c r="I31" s="77">
        <f t="shared" si="1"/>
        <v>100</v>
      </c>
      <c r="J31" s="111"/>
      <c r="K31" s="111"/>
      <c r="L31" s="92"/>
      <c r="M31" s="93"/>
    </row>
    <row r="32" spans="1:13" ht="26.25">
      <c r="A32" s="112" t="s">
        <v>32</v>
      </c>
      <c r="B32" s="84"/>
      <c r="C32" s="85"/>
      <c r="D32" s="86"/>
      <c r="E32" s="96">
        <v>178.42</v>
      </c>
      <c r="F32" s="96">
        <v>178.42</v>
      </c>
      <c r="G32" s="89">
        <v>178.42</v>
      </c>
      <c r="H32" s="90">
        <f t="shared" si="0"/>
        <v>100</v>
      </c>
      <c r="I32" s="77">
        <f t="shared" si="1"/>
        <v>100</v>
      </c>
      <c r="J32" s="111">
        <v>18.89</v>
      </c>
      <c r="K32" s="111">
        <v>18.89</v>
      </c>
      <c r="L32" s="92"/>
      <c r="M32" s="93"/>
    </row>
    <row r="33" spans="1:13" ht="26.25" hidden="1">
      <c r="A33" s="112" t="s">
        <v>33</v>
      </c>
      <c r="B33" s="84"/>
      <c r="C33" s="85"/>
      <c r="D33" s="86"/>
      <c r="E33" s="96"/>
      <c r="F33" s="96"/>
      <c r="G33" s="89"/>
      <c r="H33" s="90" t="e">
        <f t="shared" si="0"/>
        <v>#DIV/0!</v>
      </c>
      <c r="I33" s="77" t="e">
        <f t="shared" si="1"/>
        <v>#DIV/0!</v>
      </c>
      <c r="J33" s="111"/>
      <c r="K33" s="111"/>
      <c r="L33" s="92"/>
      <c r="M33" s="93"/>
    </row>
    <row r="34" spans="1:13" ht="26.25" hidden="1">
      <c r="A34" s="112" t="s">
        <v>34</v>
      </c>
      <c r="B34" s="84"/>
      <c r="C34" s="85"/>
      <c r="D34" s="86"/>
      <c r="E34" s="96"/>
      <c r="F34" s="96"/>
      <c r="G34" s="89"/>
      <c r="H34" s="90" t="e">
        <f t="shared" si="0"/>
        <v>#DIV/0!</v>
      </c>
      <c r="I34" s="77" t="e">
        <f t="shared" si="1"/>
        <v>#DIV/0!</v>
      </c>
      <c r="J34" s="111"/>
      <c r="K34" s="111"/>
      <c r="L34" s="92"/>
      <c r="M34" s="93"/>
    </row>
    <row r="35" spans="1:13" ht="52.5">
      <c r="A35" s="112" t="s">
        <v>35</v>
      </c>
      <c r="B35" s="84"/>
      <c r="C35" s="85"/>
      <c r="D35" s="86"/>
      <c r="E35" s="96">
        <v>1757.9</v>
      </c>
      <c r="F35" s="96">
        <v>1757.9</v>
      </c>
      <c r="G35" s="89">
        <v>1757.9</v>
      </c>
      <c r="H35" s="90">
        <f t="shared" si="0"/>
        <v>100</v>
      </c>
      <c r="I35" s="77">
        <f t="shared" si="1"/>
        <v>100</v>
      </c>
      <c r="J35" s="111"/>
      <c r="K35" s="111"/>
      <c r="L35" s="92"/>
      <c r="M35" s="93"/>
    </row>
    <row r="36" spans="1:13" ht="26.25">
      <c r="A36" s="112" t="s">
        <v>36</v>
      </c>
      <c r="B36" s="84"/>
      <c r="C36" s="85"/>
      <c r="D36" s="86"/>
      <c r="E36" s="96">
        <v>6782.6</v>
      </c>
      <c r="F36" s="96">
        <v>4681.1</v>
      </c>
      <c r="G36" s="89">
        <v>4716.04</v>
      </c>
      <c r="H36" s="90">
        <f t="shared" si="0"/>
        <v>69.53144811724117</v>
      </c>
      <c r="I36" s="77">
        <f t="shared" si="1"/>
        <v>100.74640575933007</v>
      </c>
      <c r="J36" s="99"/>
      <c r="K36" s="99"/>
      <c r="L36" s="92"/>
      <c r="M36" s="93"/>
    </row>
    <row r="37" spans="1:13" ht="26.25" hidden="1">
      <c r="A37" s="112" t="s">
        <v>37</v>
      </c>
      <c r="B37" s="84"/>
      <c r="C37" s="85"/>
      <c r="D37" s="86"/>
      <c r="E37" s="96"/>
      <c r="F37" s="96"/>
      <c r="G37" s="89"/>
      <c r="H37" s="90" t="e">
        <f t="shared" si="0"/>
        <v>#DIV/0!</v>
      </c>
      <c r="I37" s="77" t="e">
        <f t="shared" si="1"/>
        <v>#DIV/0!</v>
      </c>
      <c r="J37" s="111"/>
      <c r="K37" s="111"/>
      <c r="L37" s="92"/>
      <c r="M37" s="93"/>
    </row>
    <row r="38" spans="1:13" ht="52.5" hidden="1">
      <c r="A38" s="113" t="s">
        <v>38</v>
      </c>
      <c r="B38" s="84"/>
      <c r="C38" s="85"/>
      <c r="D38" s="86"/>
      <c r="E38" s="96"/>
      <c r="F38" s="96"/>
      <c r="G38" s="89"/>
      <c r="H38" s="90" t="e">
        <f t="shared" si="0"/>
        <v>#DIV/0!</v>
      </c>
      <c r="I38" s="77" t="e">
        <f t="shared" si="1"/>
        <v>#DIV/0!</v>
      </c>
      <c r="J38" s="111"/>
      <c r="K38" s="111"/>
      <c r="L38" s="92"/>
      <c r="M38" s="93"/>
    </row>
    <row r="39" spans="1:13" ht="78.75" hidden="1">
      <c r="A39" s="112" t="s">
        <v>39</v>
      </c>
      <c r="B39" s="84"/>
      <c r="C39" s="85"/>
      <c r="D39" s="86"/>
      <c r="E39" s="96"/>
      <c r="F39" s="96"/>
      <c r="G39" s="89"/>
      <c r="H39" s="90" t="e">
        <f t="shared" si="0"/>
        <v>#DIV/0!</v>
      </c>
      <c r="I39" s="77" t="e">
        <f t="shared" si="1"/>
        <v>#DIV/0!</v>
      </c>
      <c r="J39" s="111"/>
      <c r="K39" s="111"/>
      <c r="L39" s="92"/>
      <c r="M39" s="93"/>
    </row>
    <row r="40" spans="1:13" ht="26.25" hidden="1">
      <c r="A40" s="112" t="s">
        <v>40</v>
      </c>
      <c r="B40" s="84"/>
      <c r="C40" s="85"/>
      <c r="D40" s="86"/>
      <c r="E40" s="96"/>
      <c r="F40" s="96"/>
      <c r="G40" s="89"/>
      <c r="H40" s="90" t="e">
        <f t="shared" si="0"/>
        <v>#DIV/0!</v>
      </c>
      <c r="I40" s="77" t="e">
        <f t="shared" si="1"/>
        <v>#DIV/0!</v>
      </c>
      <c r="J40" s="111"/>
      <c r="K40" s="111"/>
      <c r="L40" s="92"/>
      <c r="M40" s="93"/>
    </row>
    <row r="41" spans="1:13" ht="26.25" hidden="1">
      <c r="A41" s="112" t="s">
        <v>64</v>
      </c>
      <c r="B41" s="84"/>
      <c r="C41" s="85"/>
      <c r="D41" s="86"/>
      <c r="E41" s="96"/>
      <c r="F41" s="96"/>
      <c r="G41" s="89"/>
      <c r="H41" s="90" t="e">
        <f t="shared" si="0"/>
        <v>#DIV/0!</v>
      </c>
      <c r="I41" s="77" t="e">
        <f t="shared" si="1"/>
        <v>#DIV/0!</v>
      </c>
      <c r="J41" s="111"/>
      <c r="K41" s="111"/>
      <c r="L41" s="92"/>
      <c r="M41" s="93"/>
    </row>
    <row r="42" spans="1:13" ht="52.5" hidden="1">
      <c r="A42" s="112" t="s">
        <v>58</v>
      </c>
      <c r="B42" s="84"/>
      <c r="C42" s="85"/>
      <c r="D42" s="86"/>
      <c r="E42" s="96"/>
      <c r="F42" s="96"/>
      <c r="G42" s="89"/>
      <c r="H42" s="90" t="e">
        <f t="shared" si="0"/>
        <v>#DIV/0!</v>
      </c>
      <c r="I42" s="77" t="e">
        <f t="shared" si="1"/>
        <v>#DIV/0!</v>
      </c>
      <c r="J42" s="111"/>
      <c r="K42" s="111"/>
      <c r="L42" s="92"/>
      <c r="M42" s="93"/>
    </row>
    <row r="43" spans="1:13" ht="26.25" hidden="1">
      <c r="A43" s="112" t="s">
        <v>31</v>
      </c>
      <c r="B43" s="84"/>
      <c r="C43" s="85"/>
      <c r="D43" s="86"/>
      <c r="E43" s="96"/>
      <c r="F43" s="96"/>
      <c r="G43" s="89"/>
      <c r="H43" s="90" t="e">
        <f t="shared" si="0"/>
        <v>#DIV/0!</v>
      </c>
      <c r="I43" s="77" t="e">
        <f t="shared" si="1"/>
        <v>#DIV/0!</v>
      </c>
      <c r="J43" s="111"/>
      <c r="K43" s="111"/>
      <c r="L43" s="92"/>
      <c r="M43" s="93"/>
    </row>
    <row r="44" spans="1:13" ht="52.5" hidden="1">
      <c r="A44" s="112" t="s">
        <v>61</v>
      </c>
      <c r="B44" s="84"/>
      <c r="C44" s="85"/>
      <c r="D44" s="86"/>
      <c r="E44" s="96"/>
      <c r="F44" s="96"/>
      <c r="G44" s="89"/>
      <c r="H44" s="90" t="e">
        <f t="shared" si="0"/>
        <v>#DIV/0!</v>
      </c>
      <c r="I44" s="77" t="e">
        <f t="shared" si="1"/>
        <v>#DIV/0!</v>
      </c>
      <c r="J44" s="99"/>
      <c r="K44" s="99"/>
      <c r="L44" s="92"/>
      <c r="M44" s="93"/>
    </row>
    <row r="45" spans="1:13" ht="26.25" hidden="1">
      <c r="A45" s="112" t="s">
        <v>63</v>
      </c>
      <c r="B45" s="84"/>
      <c r="C45" s="85"/>
      <c r="D45" s="86"/>
      <c r="E45" s="96"/>
      <c r="F45" s="96"/>
      <c r="G45" s="89"/>
      <c r="H45" s="90" t="e">
        <f t="shared" si="0"/>
        <v>#DIV/0!</v>
      </c>
      <c r="I45" s="77" t="e">
        <f t="shared" si="1"/>
        <v>#DIV/0!</v>
      </c>
      <c r="J45" s="99"/>
      <c r="K45" s="99"/>
      <c r="L45" s="92"/>
      <c r="M45" s="93"/>
    </row>
    <row r="46" spans="1:13" ht="52.5">
      <c r="A46" s="112" t="s">
        <v>41</v>
      </c>
      <c r="B46" s="84"/>
      <c r="C46" s="85"/>
      <c r="D46" s="86"/>
      <c r="E46" s="96">
        <v>4052.8</v>
      </c>
      <c r="F46" s="96">
        <v>4052.8</v>
      </c>
      <c r="G46" s="89">
        <v>4052.8</v>
      </c>
      <c r="H46" s="90">
        <f t="shared" si="0"/>
        <v>100</v>
      </c>
      <c r="I46" s="77">
        <f t="shared" si="1"/>
        <v>100</v>
      </c>
      <c r="J46" s="111"/>
      <c r="K46" s="111"/>
      <c r="L46" s="92"/>
      <c r="M46" s="93"/>
    </row>
    <row r="47" spans="1:13" ht="26.25" hidden="1">
      <c r="A47" s="112"/>
      <c r="B47" s="84"/>
      <c r="C47" s="85"/>
      <c r="D47" s="86"/>
      <c r="E47" s="96"/>
      <c r="F47" s="96"/>
      <c r="G47" s="89"/>
      <c r="H47" s="90" t="e">
        <f t="shared" si="0"/>
        <v>#DIV/0!</v>
      </c>
      <c r="I47" s="77" t="e">
        <f t="shared" si="1"/>
        <v>#DIV/0!</v>
      </c>
      <c r="J47" s="111"/>
      <c r="K47" s="111"/>
      <c r="L47" s="92"/>
      <c r="M47" s="93"/>
    </row>
    <row r="48" spans="1:13" ht="26.25" hidden="1">
      <c r="A48" s="112" t="s">
        <v>65</v>
      </c>
      <c r="B48" s="84"/>
      <c r="C48" s="85"/>
      <c r="D48" s="86"/>
      <c r="E48" s="96"/>
      <c r="F48" s="96"/>
      <c r="G48" s="89"/>
      <c r="H48" s="90" t="e">
        <f t="shared" si="0"/>
        <v>#DIV/0!</v>
      </c>
      <c r="I48" s="77" t="e">
        <f t="shared" si="1"/>
        <v>#DIV/0!</v>
      </c>
      <c r="J48" s="111"/>
      <c r="K48" s="111"/>
      <c r="L48" s="92"/>
      <c r="M48" s="93"/>
    </row>
    <row r="49" spans="1:13" ht="26.25" hidden="1">
      <c r="A49" s="112" t="s">
        <v>42</v>
      </c>
      <c r="B49" s="84"/>
      <c r="C49" s="85"/>
      <c r="D49" s="86"/>
      <c r="E49" s="96"/>
      <c r="F49" s="96"/>
      <c r="G49" s="89"/>
      <c r="H49" s="90" t="e">
        <f t="shared" si="0"/>
        <v>#DIV/0!</v>
      </c>
      <c r="I49" s="77" t="e">
        <f t="shared" si="1"/>
        <v>#DIV/0!</v>
      </c>
      <c r="J49" s="99"/>
      <c r="K49" s="99"/>
      <c r="L49" s="92"/>
      <c r="M49" s="93"/>
    </row>
    <row r="50" spans="1:13" ht="78.75" hidden="1">
      <c r="A50" s="112" t="s">
        <v>43</v>
      </c>
      <c r="B50" s="84"/>
      <c r="C50" s="85"/>
      <c r="D50" s="86"/>
      <c r="E50" s="96"/>
      <c r="F50" s="96"/>
      <c r="G50" s="89"/>
      <c r="H50" s="90" t="e">
        <f t="shared" si="0"/>
        <v>#DIV/0!</v>
      </c>
      <c r="I50" s="77" t="e">
        <f t="shared" si="1"/>
        <v>#DIV/0!</v>
      </c>
      <c r="J50" s="111"/>
      <c r="K50" s="111"/>
      <c r="L50" s="92"/>
      <c r="M50" s="93"/>
    </row>
    <row r="51" spans="1:13" ht="78.75" hidden="1">
      <c r="A51" s="112" t="s">
        <v>44</v>
      </c>
      <c r="B51" s="84"/>
      <c r="C51" s="85"/>
      <c r="D51" s="86"/>
      <c r="E51" s="96"/>
      <c r="F51" s="96"/>
      <c r="G51" s="89"/>
      <c r="H51" s="90" t="e">
        <f t="shared" si="0"/>
        <v>#DIV/0!</v>
      </c>
      <c r="I51" s="77" t="e">
        <f t="shared" si="1"/>
        <v>#DIV/0!</v>
      </c>
      <c r="J51" s="111"/>
      <c r="K51" s="111"/>
      <c r="L51" s="92"/>
      <c r="M51" s="93"/>
    </row>
    <row r="52" spans="1:13" ht="78.75" hidden="1">
      <c r="A52" s="112" t="s">
        <v>45</v>
      </c>
      <c r="B52" s="84"/>
      <c r="C52" s="85"/>
      <c r="D52" s="86"/>
      <c r="E52" s="96"/>
      <c r="F52" s="96"/>
      <c r="G52" s="89"/>
      <c r="H52" s="90" t="e">
        <f t="shared" si="0"/>
        <v>#DIV/0!</v>
      </c>
      <c r="I52" s="77" t="e">
        <f t="shared" si="1"/>
        <v>#DIV/0!</v>
      </c>
      <c r="J52" s="111"/>
      <c r="K52" s="111"/>
      <c r="L52" s="92"/>
      <c r="M52" s="93"/>
    </row>
    <row r="53" spans="1:13" ht="52.5" hidden="1">
      <c r="A53" s="112" t="s">
        <v>46</v>
      </c>
      <c r="B53" s="84"/>
      <c r="C53" s="85"/>
      <c r="D53" s="86"/>
      <c r="E53" s="96"/>
      <c r="F53" s="96"/>
      <c r="G53" s="89"/>
      <c r="H53" s="90" t="e">
        <f t="shared" si="0"/>
        <v>#DIV/0!</v>
      </c>
      <c r="I53" s="77" t="e">
        <f t="shared" si="1"/>
        <v>#DIV/0!</v>
      </c>
      <c r="J53" s="111"/>
      <c r="K53" s="111"/>
      <c r="L53" s="92"/>
      <c r="M53" s="93"/>
    </row>
    <row r="54" spans="1:13" ht="52.5" hidden="1">
      <c r="A54" s="112" t="s">
        <v>47</v>
      </c>
      <c r="B54" s="84"/>
      <c r="C54" s="85"/>
      <c r="D54" s="86"/>
      <c r="E54" s="96"/>
      <c r="F54" s="96"/>
      <c r="G54" s="89"/>
      <c r="H54" s="90" t="e">
        <f t="shared" si="0"/>
        <v>#DIV/0!</v>
      </c>
      <c r="I54" s="77" t="e">
        <f t="shared" si="1"/>
        <v>#DIV/0!</v>
      </c>
      <c r="J54" s="111"/>
      <c r="K54" s="111"/>
      <c r="L54" s="92"/>
      <c r="M54" s="93"/>
    </row>
    <row r="55" spans="1:13" ht="52.5" hidden="1">
      <c r="A55" s="112" t="s">
        <v>48</v>
      </c>
      <c r="B55" s="84"/>
      <c r="C55" s="85"/>
      <c r="D55" s="86"/>
      <c r="E55" s="96"/>
      <c r="F55" s="96"/>
      <c r="G55" s="89"/>
      <c r="H55" s="90" t="e">
        <f t="shared" si="0"/>
        <v>#DIV/0!</v>
      </c>
      <c r="I55" s="77" t="e">
        <f t="shared" si="1"/>
        <v>#DIV/0!</v>
      </c>
      <c r="J55" s="111"/>
      <c r="K55" s="111"/>
      <c r="L55" s="92"/>
      <c r="M55" s="93"/>
    </row>
    <row r="56" spans="1:13" ht="52.5" hidden="1">
      <c r="A56" s="112" t="s">
        <v>49</v>
      </c>
      <c r="B56" s="84"/>
      <c r="C56" s="85"/>
      <c r="D56" s="86"/>
      <c r="E56" s="96"/>
      <c r="F56" s="96"/>
      <c r="G56" s="89"/>
      <c r="H56" s="90" t="e">
        <f t="shared" si="0"/>
        <v>#DIV/0!</v>
      </c>
      <c r="I56" s="77" t="e">
        <f t="shared" si="1"/>
        <v>#DIV/0!</v>
      </c>
      <c r="J56" s="111"/>
      <c r="K56" s="111"/>
      <c r="L56" s="92"/>
      <c r="M56" s="93"/>
    </row>
    <row r="57" spans="1:13" ht="52.5" hidden="1">
      <c r="A57" s="112" t="s">
        <v>50</v>
      </c>
      <c r="B57" s="84"/>
      <c r="C57" s="85"/>
      <c r="D57" s="86"/>
      <c r="E57" s="96"/>
      <c r="F57" s="96"/>
      <c r="G57" s="89"/>
      <c r="H57" s="90" t="e">
        <f t="shared" si="0"/>
        <v>#DIV/0!</v>
      </c>
      <c r="I57" s="77" t="e">
        <f t="shared" si="1"/>
        <v>#DIV/0!</v>
      </c>
      <c r="J57" s="111"/>
      <c r="K57" s="111"/>
      <c r="L57" s="92"/>
      <c r="M57" s="93"/>
    </row>
    <row r="58" spans="1:13" ht="52.5" hidden="1">
      <c r="A58" s="112" t="s">
        <v>59</v>
      </c>
      <c r="B58" s="84"/>
      <c r="C58" s="85"/>
      <c r="D58" s="86"/>
      <c r="E58" s="96"/>
      <c r="F58" s="96"/>
      <c r="G58" s="89"/>
      <c r="H58" s="90" t="e">
        <f t="shared" si="0"/>
        <v>#DIV/0!</v>
      </c>
      <c r="I58" s="77" t="e">
        <f t="shared" si="1"/>
        <v>#DIV/0!</v>
      </c>
      <c r="J58" s="111"/>
      <c r="K58" s="111"/>
      <c r="L58" s="92"/>
      <c r="M58" s="93"/>
    </row>
    <row r="59" spans="1:13" ht="52.5" hidden="1">
      <c r="A59" s="112" t="s">
        <v>57</v>
      </c>
      <c r="B59" s="84"/>
      <c r="C59" s="85"/>
      <c r="D59" s="86"/>
      <c r="E59" s="96"/>
      <c r="F59" s="96"/>
      <c r="G59" s="89"/>
      <c r="H59" s="90" t="e">
        <f t="shared" si="0"/>
        <v>#DIV/0!</v>
      </c>
      <c r="I59" s="77" t="e">
        <f t="shared" si="1"/>
        <v>#DIV/0!</v>
      </c>
      <c r="J59" s="111"/>
      <c r="K59" s="111"/>
      <c r="L59" s="92"/>
      <c r="M59" s="93"/>
    </row>
    <row r="60" spans="1:13" ht="26.25" hidden="1">
      <c r="A60" s="112" t="s">
        <v>70</v>
      </c>
      <c r="B60" s="84"/>
      <c r="C60" s="85"/>
      <c r="D60" s="86"/>
      <c r="E60" s="96"/>
      <c r="F60" s="96"/>
      <c r="G60" s="89"/>
      <c r="H60" s="90" t="e">
        <f t="shared" si="0"/>
        <v>#DIV/0!</v>
      </c>
      <c r="I60" s="77" t="e">
        <f t="shared" si="1"/>
        <v>#DIV/0!</v>
      </c>
      <c r="J60" s="111"/>
      <c r="K60" s="111"/>
      <c r="L60" s="92"/>
      <c r="M60" s="93"/>
    </row>
    <row r="61" spans="1:13" ht="52.5" hidden="1">
      <c r="A61" s="112" t="s">
        <v>71</v>
      </c>
      <c r="B61" s="84"/>
      <c r="C61" s="85"/>
      <c r="D61" s="86"/>
      <c r="E61" s="96"/>
      <c r="F61" s="96"/>
      <c r="G61" s="89"/>
      <c r="H61" s="90" t="e">
        <f t="shared" si="0"/>
        <v>#DIV/0!</v>
      </c>
      <c r="I61" s="77" t="e">
        <f t="shared" si="1"/>
        <v>#DIV/0!</v>
      </c>
      <c r="J61" s="111"/>
      <c r="K61" s="111"/>
      <c r="L61" s="92"/>
      <c r="M61" s="93"/>
    </row>
    <row r="62" spans="1:13" ht="26.25" hidden="1">
      <c r="A62" s="112" t="s">
        <v>40</v>
      </c>
      <c r="B62" s="84"/>
      <c r="C62" s="85"/>
      <c r="D62" s="86"/>
      <c r="E62" s="96"/>
      <c r="F62" s="96"/>
      <c r="G62" s="89"/>
      <c r="H62" s="90" t="e">
        <f t="shared" si="0"/>
        <v>#DIV/0!</v>
      </c>
      <c r="I62" s="77" t="e">
        <f t="shared" si="1"/>
        <v>#DIV/0!</v>
      </c>
      <c r="J62" s="111"/>
      <c r="K62" s="111"/>
      <c r="L62" s="92"/>
      <c r="M62" s="93"/>
    </row>
    <row r="63" spans="1:13" ht="78.75" hidden="1">
      <c r="A63" s="112" t="s">
        <v>44</v>
      </c>
      <c r="B63" s="84"/>
      <c r="C63" s="85"/>
      <c r="D63" s="86"/>
      <c r="E63" s="96"/>
      <c r="F63" s="96"/>
      <c r="G63" s="89"/>
      <c r="H63" s="90" t="e">
        <f t="shared" si="0"/>
        <v>#DIV/0!</v>
      </c>
      <c r="I63" s="77" t="e">
        <f t="shared" si="1"/>
        <v>#DIV/0!</v>
      </c>
      <c r="J63" s="111"/>
      <c r="K63" s="111"/>
      <c r="L63" s="92"/>
      <c r="M63" s="93"/>
    </row>
    <row r="64" spans="1:13" ht="52.5" hidden="1">
      <c r="A64" s="112" t="s">
        <v>113</v>
      </c>
      <c r="B64" s="84"/>
      <c r="C64" s="85"/>
      <c r="D64" s="86"/>
      <c r="E64" s="96"/>
      <c r="F64" s="96"/>
      <c r="G64" s="89"/>
      <c r="H64" s="90" t="e">
        <f t="shared" si="0"/>
        <v>#DIV/0!</v>
      </c>
      <c r="I64" s="77" t="e">
        <f t="shared" si="1"/>
        <v>#DIV/0!</v>
      </c>
      <c r="J64" s="111"/>
      <c r="K64" s="111"/>
      <c r="L64" s="92"/>
      <c r="M64" s="93"/>
    </row>
    <row r="65" spans="1:13" ht="26.25">
      <c r="A65" s="112" t="s">
        <v>116</v>
      </c>
      <c r="B65" s="84"/>
      <c r="C65" s="85"/>
      <c r="D65" s="86"/>
      <c r="E65" s="96">
        <v>4761.09</v>
      </c>
      <c r="F65" s="96">
        <v>4761.09</v>
      </c>
      <c r="G65" s="89">
        <v>4761.09</v>
      </c>
      <c r="H65" s="90">
        <f t="shared" si="0"/>
        <v>100</v>
      </c>
      <c r="I65" s="77"/>
      <c r="J65" s="111"/>
      <c r="K65" s="111"/>
      <c r="L65" s="92"/>
      <c r="M65" s="93"/>
    </row>
    <row r="66" spans="1:13" ht="26.25">
      <c r="A66" s="112" t="s">
        <v>114</v>
      </c>
      <c r="B66" s="84"/>
      <c r="C66" s="85"/>
      <c r="D66" s="86"/>
      <c r="E66" s="96">
        <v>8272.42</v>
      </c>
      <c r="F66" s="96">
        <v>6154.93</v>
      </c>
      <c r="G66" s="89">
        <v>6154.93</v>
      </c>
      <c r="H66" s="90">
        <f t="shared" si="0"/>
        <v>74.40301628785772</v>
      </c>
      <c r="I66" s="77">
        <f t="shared" si="1"/>
        <v>100</v>
      </c>
      <c r="J66" s="111">
        <v>1500.15</v>
      </c>
      <c r="K66" s="111">
        <v>1500.15</v>
      </c>
      <c r="L66" s="92"/>
      <c r="M66" s="93"/>
    </row>
    <row r="67" spans="1:13" ht="26.25">
      <c r="A67" s="112" t="s">
        <v>121</v>
      </c>
      <c r="B67" s="84"/>
      <c r="C67" s="85"/>
      <c r="D67" s="86"/>
      <c r="E67" s="96">
        <v>210.9</v>
      </c>
      <c r="F67" s="96">
        <v>210.9</v>
      </c>
      <c r="G67" s="89">
        <v>210.9</v>
      </c>
      <c r="H67" s="90">
        <f t="shared" si="0"/>
        <v>100</v>
      </c>
      <c r="I67" s="77">
        <f t="shared" si="1"/>
        <v>100</v>
      </c>
      <c r="J67" s="111">
        <v>210.9</v>
      </c>
      <c r="K67" s="111">
        <v>210.9</v>
      </c>
      <c r="L67" s="92"/>
      <c r="M67" s="93"/>
    </row>
    <row r="68" spans="1:13" ht="52.5">
      <c r="A68" s="112" t="s">
        <v>122</v>
      </c>
      <c r="B68" s="84"/>
      <c r="C68" s="85"/>
      <c r="D68" s="86"/>
      <c r="E68" s="96">
        <v>24</v>
      </c>
      <c r="F68" s="96">
        <v>24</v>
      </c>
      <c r="G68" s="89">
        <v>24</v>
      </c>
      <c r="H68" s="90">
        <f>G68/E68*100</f>
        <v>100</v>
      </c>
      <c r="I68" s="77">
        <f>G68/F68*100</f>
        <v>100</v>
      </c>
      <c r="J68" s="111">
        <v>24</v>
      </c>
      <c r="K68" s="111">
        <v>24</v>
      </c>
      <c r="L68" s="92"/>
      <c r="M68" s="93"/>
    </row>
    <row r="69" spans="1:13" ht="26.25" hidden="1">
      <c r="A69" s="112" t="s">
        <v>75</v>
      </c>
      <c r="B69" s="84"/>
      <c r="C69" s="85"/>
      <c r="D69" s="86"/>
      <c r="E69" s="96"/>
      <c r="F69" s="96"/>
      <c r="G69" s="89"/>
      <c r="H69" s="90" t="e">
        <f>G69/E69*100</f>
        <v>#DIV/0!</v>
      </c>
      <c r="I69" s="77" t="e">
        <f>G69/F69*100</f>
        <v>#DIV/0!</v>
      </c>
      <c r="J69" s="111"/>
      <c r="K69" s="111"/>
      <c r="L69" s="92"/>
      <c r="M69" s="93"/>
    </row>
    <row r="70" spans="1:13" ht="26.25" hidden="1">
      <c r="A70" s="112" t="s">
        <v>78</v>
      </c>
      <c r="B70" s="84"/>
      <c r="C70" s="85"/>
      <c r="D70" s="86"/>
      <c r="E70" s="96"/>
      <c r="F70" s="96"/>
      <c r="G70" s="89"/>
      <c r="H70" s="90" t="e">
        <f>G70/E70*100</f>
        <v>#DIV/0!</v>
      </c>
      <c r="I70" s="77" t="e">
        <f>G70/F70*100</f>
        <v>#DIV/0!</v>
      </c>
      <c r="J70" s="111"/>
      <c r="K70" s="111"/>
      <c r="L70" s="92"/>
      <c r="M70" s="93"/>
    </row>
    <row r="71" spans="1:13" ht="26.25" hidden="1">
      <c r="A71" s="112" t="s">
        <v>66</v>
      </c>
      <c r="B71" s="84"/>
      <c r="C71" s="85"/>
      <c r="D71" s="86"/>
      <c r="E71" s="96"/>
      <c r="F71" s="96"/>
      <c r="G71" s="89"/>
      <c r="H71" s="90" t="e">
        <f>G71/E71*100</f>
        <v>#DIV/0!</v>
      </c>
      <c r="I71" s="77" t="e">
        <f>G71/F71*100</f>
        <v>#DIV/0!</v>
      </c>
      <c r="J71" s="111"/>
      <c r="K71" s="111"/>
      <c r="L71" s="92"/>
      <c r="M71" s="93"/>
    </row>
    <row r="72" spans="1:13" ht="52.5">
      <c r="A72" s="112" t="s">
        <v>100</v>
      </c>
      <c r="B72" s="84"/>
      <c r="C72" s="85"/>
      <c r="D72" s="86"/>
      <c r="E72" s="96">
        <v>169.69</v>
      </c>
      <c r="F72" s="96">
        <v>169.69</v>
      </c>
      <c r="G72" s="89">
        <v>169.69</v>
      </c>
      <c r="H72" s="90">
        <f>G72/E72*100</f>
        <v>100</v>
      </c>
      <c r="I72" s="77">
        <f>G72/F72*100</f>
        <v>100</v>
      </c>
      <c r="J72" s="111"/>
      <c r="K72" s="111"/>
      <c r="L72" s="92"/>
      <c r="M72" s="93"/>
    </row>
    <row r="73" spans="1:13" ht="26.25">
      <c r="A73" s="112" t="s">
        <v>62</v>
      </c>
      <c r="B73" s="84"/>
      <c r="C73" s="85"/>
      <c r="D73" s="86"/>
      <c r="E73" s="96">
        <v>62</v>
      </c>
      <c r="F73" s="96">
        <v>62</v>
      </c>
      <c r="G73" s="89">
        <v>62</v>
      </c>
      <c r="H73" s="90">
        <f t="shared" si="0"/>
        <v>100</v>
      </c>
      <c r="I73" s="77">
        <f t="shared" si="1"/>
        <v>100</v>
      </c>
      <c r="J73" s="111"/>
      <c r="K73" s="111"/>
      <c r="L73" s="92"/>
      <c r="M73" s="93"/>
    </row>
    <row r="74" spans="1:13" ht="52.5" hidden="1">
      <c r="A74" s="112" t="s">
        <v>74</v>
      </c>
      <c r="B74" s="84"/>
      <c r="C74" s="85"/>
      <c r="D74" s="86"/>
      <c r="E74" s="96"/>
      <c r="F74" s="96"/>
      <c r="G74" s="89"/>
      <c r="H74" s="90" t="e">
        <f t="shared" si="0"/>
        <v>#DIV/0!</v>
      </c>
      <c r="I74" s="77" t="e">
        <f t="shared" si="1"/>
        <v>#DIV/0!</v>
      </c>
      <c r="J74" s="111"/>
      <c r="K74" s="111"/>
      <c r="L74" s="92"/>
      <c r="M74" s="93"/>
    </row>
    <row r="75" spans="1:13" ht="26.25">
      <c r="A75" s="114" t="s">
        <v>51</v>
      </c>
      <c r="B75" s="86">
        <f>B8+B6</f>
        <v>749793.87</v>
      </c>
      <c r="C75" s="86">
        <f>C8+C6</f>
        <v>388112.8</v>
      </c>
      <c r="D75" s="86">
        <f>C75/B75*100</f>
        <v>51.76259976625309</v>
      </c>
      <c r="E75" s="86">
        <f>E6+E8</f>
        <v>825490.7000000002</v>
      </c>
      <c r="F75" s="86">
        <f>F6+F8</f>
        <v>442505.91000000003</v>
      </c>
      <c r="G75" s="104">
        <f>G6+G8</f>
        <v>409808.4800000001</v>
      </c>
      <c r="H75" s="115">
        <f>G75/E75*100</f>
        <v>49.644227366825575</v>
      </c>
      <c r="I75" s="115">
        <f>G75/F75*100</f>
        <v>92.61084897148606</v>
      </c>
      <c r="J75" s="86">
        <f>J8+J6</f>
        <v>28160.93</v>
      </c>
      <c r="K75" s="86">
        <f>K8+K6</f>
        <v>28160.93</v>
      </c>
      <c r="L75" s="86"/>
      <c r="M75" s="86"/>
    </row>
    <row r="76" spans="1:13" ht="26.25">
      <c r="A76" s="116"/>
      <c r="B76" s="117"/>
      <c r="C76" s="117"/>
      <c r="D76" s="117"/>
      <c r="E76" s="117"/>
      <c r="F76" s="117"/>
      <c r="G76" s="118"/>
      <c r="H76" s="119"/>
      <c r="I76" s="119"/>
      <c r="J76" s="117"/>
      <c r="K76" s="117"/>
      <c r="L76" s="117"/>
      <c r="M76" s="117"/>
    </row>
    <row r="77" spans="1:13" ht="26.25">
      <c r="A77" s="116"/>
      <c r="B77" s="117"/>
      <c r="C77" s="117"/>
      <c r="D77" s="117"/>
      <c r="E77" s="117"/>
      <c r="F77" s="117"/>
      <c r="G77" s="118"/>
      <c r="H77" s="119"/>
      <c r="I77" s="119"/>
      <c r="J77" s="117"/>
      <c r="K77" s="117"/>
      <c r="L77" s="117"/>
      <c r="M77" s="117"/>
    </row>
    <row r="78" spans="1:13" ht="26.25">
      <c r="A78" s="116"/>
      <c r="B78" s="117"/>
      <c r="C78" s="117"/>
      <c r="D78" s="117"/>
      <c r="E78" s="117"/>
      <c r="F78" s="117"/>
      <c r="G78" s="118"/>
      <c r="H78" s="119"/>
      <c r="I78" s="119"/>
      <c r="J78" s="117"/>
      <c r="K78" s="117"/>
      <c r="L78" s="117"/>
      <c r="M78" s="117"/>
    </row>
    <row r="79" spans="1:13" ht="26.25">
      <c r="A79" s="116"/>
      <c r="B79" s="117"/>
      <c r="C79" s="117"/>
      <c r="D79" s="117"/>
      <c r="E79" s="117"/>
      <c r="F79" s="117"/>
      <c r="G79" s="118"/>
      <c r="H79" s="119"/>
      <c r="I79" s="119"/>
      <c r="J79" s="117"/>
      <c r="K79" s="117"/>
      <c r="L79" s="117"/>
      <c r="M79" s="117"/>
    </row>
    <row r="80" spans="1:13" ht="26.25">
      <c r="A80" s="146" t="s">
        <v>52</v>
      </c>
      <c r="B80" s="146"/>
      <c r="C80" s="146"/>
      <c r="D80" s="120" t="s">
        <v>1</v>
      </c>
      <c r="E80" s="120" t="s">
        <v>53</v>
      </c>
      <c r="F80" s="120"/>
      <c r="G80" s="121"/>
      <c r="H80" s="122"/>
      <c r="I80" s="122"/>
      <c r="J80" s="120" t="s">
        <v>54</v>
      </c>
      <c r="K80" s="123"/>
      <c r="L80" s="117"/>
      <c r="M80" s="117"/>
    </row>
    <row r="81" spans="5:13" ht="26.25">
      <c r="E81" s="65"/>
      <c r="G81" s="65"/>
      <c r="K81" s="122"/>
      <c r="L81" s="117"/>
      <c r="M81" s="123"/>
    </row>
  </sheetData>
  <sheetProtection/>
  <mergeCells count="15">
    <mergeCell ref="A80:C80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1">
      <selection activeCell="K11" sqref="K11"/>
    </sheetView>
  </sheetViews>
  <sheetFormatPr defaultColWidth="9.140625" defaultRowHeight="15"/>
  <cols>
    <col min="1" max="1" width="147.00390625" style="1" customWidth="1"/>
    <col min="2" max="2" width="15.00390625" style="1" customWidth="1"/>
    <col min="3" max="3" width="16.8515625" style="1" customWidth="1"/>
    <col min="4" max="4" width="13.140625" style="1" customWidth="1"/>
    <col min="5" max="5" width="16.421875" style="35" customWidth="1"/>
    <col min="6" max="6" width="15.8515625" style="1" customWidth="1"/>
    <col min="7" max="7" width="16.421875" style="44" customWidth="1"/>
    <col min="8" max="8" width="16.57421875" style="1" customWidth="1"/>
    <col min="9" max="9" width="12.8515625" style="1" hidden="1" customWidth="1"/>
    <col min="10" max="10" width="16.8515625" style="1" customWidth="1"/>
    <col min="11" max="11" width="14.7109375" style="1" customWidth="1"/>
    <col min="12" max="12" width="15.57421875" style="1" customWidth="1"/>
    <col min="13" max="13" width="15.421875" style="1" customWidth="1"/>
    <col min="14" max="16384" width="9.140625" style="1" customWidth="1"/>
  </cols>
  <sheetData>
    <row r="1" spans="1:13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25">
      <c r="A2" s="127" t="s">
        <v>88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0.25" customHeight="1">
      <c r="A3" s="128" t="s">
        <v>2</v>
      </c>
      <c r="B3" s="131" t="s">
        <v>69</v>
      </c>
      <c r="C3" s="132"/>
      <c r="D3" s="133"/>
      <c r="E3" s="131" t="s">
        <v>84</v>
      </c>
      <c r="F3" s="132"/>
      <c r="G3" s="132"/>
      <c r="H3" s="132"/>
      <c r="I3" s="132"/>
      <c r="J3" s="132"/>
      <c r="K3" s="133"/>
      <c r="L3" s="134" t="s">
        <v>86</v>
      </c>
      <c r="M3" s="135"/>
    </row>
    <row r="4" spans="1:13" ht="28.5" customHeight="1">
      <c r="A4" s="129"/>
      <c r="B4" s="138" t="s">
        <v>3</v>
      </c>
      <c r="C4" s="128" t="s">
        <v>4</v>
      </c>
      <c r="D4" s="128" t="s">
        <v>5</v>
      </c>
      <c r="E4" s="138" t="s">
        <v>6</v>
      </c>
      <c r="F4" s="140" t="s">
        <v>67</v>
      </c>
      <c r="G4" s="142" t="s">
        <v>4</v>
      </c>
      <c r="H4" s="55" t="s">
        <v>5</v>
      </c>
      <c r="I4" s="32"/>
      <c r="J4" s="138" t="s">
        <v>55</v>
      </c>
      <c r="K4" s="138" t="s">
        <v>68</v>
      </c>
      <c r="L4" s="136"/>
      <c r="M4" s="137"/>
    </row>
    <row r="5" spans="1:13" ht="43.5" customHeight="1">
      <c r="A5" s="130"/>
      <c r="B5" s="139"/>
      <c r="C5" s="130"/>
      <c r="D5" s="130"/>
      <c r="E5" s="139"/>
      <c r="F5" s="141"/>
      <c r="G5" s="143"/>
      <c r="H5" s="56" t="s">
        <v>7</v>
      </c>
      <c r="I5" s="54" t="s">
        <v>73</v>
      </c>
      <c r="J5" s="139"/>
      <c r="K5" s="139"/>
      <c r="L5" s="31" t="s">
        <v>8</v>
      </c>
      <c r="M5" s="31" t="s">
        <v>9</v>
      </c>
    </row>
    <row r="6" spans="1:13" ht="20.25">
      <c r="A6" s="14" t="s">
        <v>10</v>
      </c>
      <c r="B6" s="9">
        <v>280793</v>
      </c>
      <c r="C6" s="9">
        <v>21377.5</v>
      </c>
      <c r="D6" s="28">
        <f>C6/B6*100</f>
        <v>7.6132595898045885</v>
      </c>
      <c r="E6" s="9">
        <v>293690</v>
      </c>
      <c r="F6" s="53">
        <v>53924</v>
      </c>
      <c r="G6" s="42">
        <v>21995.5</v>
      </c>
      <c r="H6" s="10">
        <f>G6/E6*100</f>
        <v>7.489359528754809</v>
      </c>
      <c r="I6" s="12">
        <f>G6/F6*100</f>
        <v>40.789815295601215</v>
      </c>
      <c r="J6" s="9">
        <v>20003.6</v>
      </c>
      <c r="K6" s="9">
        <v>8888.5</v>
      </c>
      <c r="L6" s="13">
        <f>G6-C6</f>
        <v>618</v>
      </c>
      <c r="M6" s="13"/>
    </row>
    <row r="7" spans="1:13" ht="20.25">
      <c r="A7" s="4" t="s">
        <v>72</v>
      </c>
      <c r="B7" s="9">
        <v>280793</v>
      </c>
      <c r="C7" s="9">
        <v>18843</v>
      </c>
      <c r="D7" s="28">
        <f>C7/B7*100</f>
        <v>6.7106373734387965</v>
      </c>
      <c r="E7" s="9">
        <v>293690</v>
      </c>
      <c r="F7" s="53">
        <v>53924</v>
      </c>
      <c r="G7" s="42">
        <v>20226.5</v>
      </c>
      <c r="H7" s="10">
        <f>G7/E7*100</f>
        <v>6.887023732507065</v>
      </c>
      <c r="I7" s="12">
        <f>G7/F7*100</f>
        <v>37.50927230917588</v>
      </c>
      <c r="J7" s="9">
        <v>18565.1</v>
      </c>
      <c r="K7" s="9">
        <v>7476.2</v>
      </c>
      <c r="L7" s="13">
        <f>G7-C7</f>
        <v>1383.5</v>
      </c>
      <c r="M7" s="13"/>
    </row>
    <row r="8" spans="1:13" ht="20.25">
      <c r="A8" s="4" t="s">
        <v>11</v>
      </c>
      <c r="B8" s="23">
        <v>467776.17</v>
      </c>
      <c r="C8" s="23">
        <v>44382.5</v>
      </c>
      <c r="D8" s="29">
        <f>C8/B8*100</f>
        <v>9.487977978869681</v>
      </c>
      <c r="E8" s="23">
        <f>E9+E10+E11+E12+E13+E14+E15+E16+E17+E18+E19+E20+E21+E22+E23+E24+E25+E26+E27+E28+E29+E32+E33+E34+E35+E36+E37+E38+E39+E40+E41+E42+E43+E44+E45+E46+E49+E50+E51+E52+E53+E54+E55+E56+E57+E58+E60+E66+E59+E30+E72+E61+E62+E63+E48+E47+E64+E67+E68+E65+E73+E70+E31</f>
        <v>487744.08000000013</v>
      </c>
      <c r="F8" s="23">
        <f>F9+F10+F11+F12+F13+F14+F15+F16+F17+F18+F19+F20+F21+F22+F23+F24+F25+F26+F27+F28+F29+F32+F33+F34+F35+F36+F37+F38+F39+F40+F41+F42+F43+F44+F45+F46+F49+F50+F51+F52+F53+F54+F55+F56+F57+F58+F60+F66+F59+F30+F72+F61+F62+F63+F48+F47+F64+F67+F68+F65+F73+F70+F31</f>
        <v>115808.28000000001</v>
      </c>
      <c r="G8" s="23">
        <f>G9+G10+G11+G12+G13+G14+G15+G16+G17+G18+G19+G20+G21+G22+G23+G24+G25+G26+G27+G28+G29+G32+G33+G34+G35+G36+G37+G38+G39+G40+G41+G42+G43+G44+G45+G46+G49+G50+G51+G52+G53+G54+G55+G56+G57+G58+G60+G66+G59+L35+G30+G72+G61+G62+G63+G48+G47+G64+G67+G68+G65+G70+G73</f>
        <v>37993.47999999999</v>
      </c>
      <c r="H8" s="10">
        <f aca="true" t="shared" si="0" ref="H8:H73">G8/E8*100</f>
        <v>7.789634268856729</v>
      </c>
      <c r="I8" s="12">
        <f>G8/F8*100</f>
        <v>32.807222419674986</v>
      </c>
      <c r="J8" s="23">
        <f>J9+J10+J11+J12+J13+J14+J15+J16+J17+J18+J19+J20+J21+J22+J23+J24+J25+J26+J27+J28+J29+J32+J33+J34+J35+J36+J37+J38+J39+J40+J41+J42+J43+J44+J45+J46+J49+J50+J51+J52+J53+J54+J55+J56+J57+J58+J60+J66+J62+J30+J72+J63+J48+J67+J68+J47+J64+J73+J65</f>
        <v>37993.47999999999</v>
      </c>
      <c r="K8" s="23">
        <f>K9+K10+K11+K12+K13+K14+K15+K16+K17+K18+K19+K20+K21+K22+K23+K24+K25+K26+K27+K28+K29+K32+K33+K34+K35+K36+K37+K38+K39+K40+K41+K42+K43+K44+K45+K46+K49+K50+K51+K52+K53+K54+K55+K56+K57+K58+K60+K66+K62+K30+K72+K63+K48+K67+K68+K47+K64+K73+K65</f>
        <v>84.1</v>
      </c>
      <c r="L8" s="13"/>
      <c r="M8" s="11">
        <f>C8-G8</f>
        <v>6389.020000000011</v>
      </c>
    </row>
    <row r="9" spans="1:13" ht="20.25">
      <c r="A9" s="19" t="s">
        <v>12</v>
      </c>
      <c r="B9" s="20"/>
      <c r="C9" s="15"/>
      <c r="D9" s="5"/>
      <c r="E9" s="36">
        <v>27997.3</v>
      </c>
      <c r="F9" s="16">
        <v>7000</v>
      </c>
      <c r="G9" s="38">
        <v>2333</v>
      </c>
      <c r="H9" s="27">
        <f t="shared" si="0"/>
        <v>8.332946391259158</v>
      </c>
      <c r="I9" s="12">
        <f>G9/F9*100</f>
        <v>33.32857142857143</v>
      </c>
      <c r="J9" s="30">
        <v>2333</v>
      </c>
      <c r="K9" s="30"/>
      <c r="L9" s="22"/>
      <c r="M9" s="25"/>
    </row>
    <row r="10" spans="1:13" ht="20.25">
      <c r="A10" s="18" t="s">
        <v>13</v>
      </c>
      <c r="B10" s="20"/>
      <c r="C10" s="15"/>
      <c r="D10" s="5"/>
      <c r="E10" s="37">
        <v>25297.7</v>
      </c>
      <c r="F10" s="17">
        <v>7589.3</v>
      </c>
      <c r="G10" s="38">
        <v>2529.7</v>
      </c>
      <c r="H10" s="27">
        <f t="shared" si="0"/>
        <v>9.999723295003102</v>
      </c>
      <c r="I10" s="12">
        <f>G10/F10*100</f>
        <v>33.33245490361429</v>
      </c>
      <c r="J10" s="30">
        <v>2529.7</v>
      </c>
      <c r="K10" s="30"/>
      <c r="L10" s="22"/>
      <c r="M10" s="25"/>
    </row>
    <row r="11" spans="1:13" ht="40.5">
      <c r="A11" s="18" t="s">
        <v>14</v>
      </c>
      <c r="B11" s="20"/>
      <c r="C11" s="15"/>
      <c r="D11" s="5"/>
      <c r="E11" s="17">
        <v>132484.8</v>
      </c>
      <c r="F11" s="17">
        <v>39745.4</v>
      </c>
      <c r="G11" s="38">
        <v>13248.3</v>
      </c>
      <c r="H11" s="27">
        <f t="shared" si="0"/>
        <v>9.999864135357415</v>
      </c>
      <c r="I11" s="12">
        <f aca="true" t="shared" si="1" ref="I11:I73">G11/F11*100</f>
        <v>33.33291399759469</v>
      </c>
      <c r="J11" s="30">
        <v>13248.3</v>
      </c>
      <c r="K11" s="30"/>
      <c r="L11" s="22"/>
      <c r="M11" s="25"/>
    </row>
    <row r="12" spans="1:13" s="35" customFormat="1" ht="20.25">
      <c r="A12" s="18" t="s">
        <v>15</v>
      </c>
      <c r="B12" s="39"/>
      <c r="C12" s="15"/>
      <c r="D12" s="5"/>
      <c r="E12" s="17">
        <v>671.7</v>
      </c>
      <c r="F12" s="17">
        <v>201.5</v>
      </c>
      <c r="G12" s="38">
        <v>67.3</v>
      </c>
      <c r="H12" s="40">
        <f t="shared" si="0"/>
        <v>10.019353878219443</v>
      </c>
      <c r="I12" s="12">
        <f t="shared" si="1"/>
        <v>33.39950372208437</v>
      </c>
      <c r="J12" s="24">
        <v>67.3</v>
      </c>
      <c r="K12" s="24"/>
      <c r="L12" s="22"/>
      <c r="M12" s="25"/>
    </row>
    <row r="13" spans="1:13" s="35" customFormat="1" ht="40.5">
      <c r="A13" s="18" t="s">
        <v>16</v>
      </c>
      <c r="B13" s="39"/>
      <c r="C13" s="15"/>
      <c r="D13" s="5"/>
      <c r="E13" s="17">
        <v>209666.4</v>
      </c>
      <c r="F13" s="17">
        <v>41933.3</v>
      </c>
      <c r="G13" s="38">
        <v>13977.8</v>
      </c>
      <c r="H13" s="40">
        <f t="shared" si="0"/>
        <v>6.666685744592361</v>
      </c>
      <c r="I13" s="12">
        <f t="shared" si="1"/>
        <v>33.333412824652484</v>
      </c>
      <c r="J13" s="24">
        <v>13977.8</v>
      </c>
      <c r="K13" s="24"/>
      <c r="L13" s="22"/>
      <c r="M13" s="25"/>
    </row>
    <row r="14" spans="1:13" ht="20.25">
      <c r="A14" s="18" t="s">
        <v>17</v>
      </c>
      <c r="B14" s="20"/>
      <c r="C14" s="15"/>
      <c r="D14" s="5"/>
      <c r="E14" s="17">
        <v>77843.2</v>
      </c>
      <c r="F14" s="17">
        <v>15568.6</v>
      </c>
      <c r="G14" s="38">
        <v>5189.6</v>
      </c>
      <c r="H14" s="27">
        <f t="shared" si="0"/>
        <v>6.666735180465347</v>
      </c>
      <c r="I14" s="12">
        <f t="shared" si="1"/>
        <v>33.33376154567527</v>
      </c>
      <c r="J14" s="30">
        <v>5189.6</v>
      </c>
      <c r="K14" s="30"/>
      <c r="L14" s="22"/>
      <c r="M14" s="25"/>
    </row>
    <row r="15" spans="1:13" ht="20.25">
      <c r="A15" s="18" t="s">
        <v>18</v>
      </c>
      <c r="B15" s="20"/>
      <c r="C15" s="15"/>
      <c r="D15" s="5"/>
      <c r="E15" s="17">
        <v>837</v>
      </c>
      <c r="F15" s="17">
        <v>837</v>
      </c>
      <c r="G15" s="38">
        <v>61.9</v>
      </c>
      <c r="H15" s="27">
        <f t="shared" si="0"/>
        <v>7.395459976105137</v>
      </c>
      <c r="I15" s="12">
        <f t="shared" si="1"/>
        <v>7.395459976105137</v>
      </c>
      <c r="J15" s="30">
        <v>61.9</v>
      </c>
      <c r="K15" s="30">
        <v>61.9</v>
      </c>
      <c r="L15" s="22"/>
      <c r="M15" s="25"/>
    </row>
    <row r="16" spans="1:13" s="35" customFormat="1" ht="20.25">
      <c r="A16" s="18" t="s">
        <v>19</v>
      </c>
      <c r="B16" s="39"/>
      <c r="C16" s="15"/>
      <c r="D16" s="5"/>
      <c r="E16" s="17">
        <v>527.7</v>
      </c>
      <c r="F16" s="17">
        <v>105.5</v>
      </c>
      <c r="G16" s="38">
        <v>35.2</v>
      </c>
      <c r="H16" s="40">
        <f t="shared" si="0"/>
        <v>6.6704566988819405</v>
      </c>
      <c r="I16" s="12">
        <f t="shared" si="1"/>
        <v>33.36492890995261</v>
      </c>
      <c r="J16" s="24">
        <v>35.2</v>
      </c>
      <c r="K16" s="24"/>
      <c r="L16" s="22"/>
      <c r="M16" s="25"/>
    </row>
    <row r="17" spans="1:13" ht="20.25">
      <c r="A17" s="18" t="s">
        <v>20</v>
      </c>
      <c r="B17" s="20"/>
      <c r="C17" s="15"/>
      <c r="D17" s="5"/>
      <c r="E17" s="17">
        <v>254</v>
      </c>
      <c r="F17" s="17">
        <v>50.8</v>
      </c>
      <c r="G17" s="38">
        <v>16.9</v>
      </c>
      <c r="H17" s="27">
        <f t="shared" si="0"/>
        <v>6.653543307086614</v>
      </c>
      <c r="I17" s="12">
        <f t="shared" si="1"/>
        <v>33.26771653543307</v>
      </c>
      <c r="J17" s="30">
        <v>16.9</v>
      </c>
      <c r="K17" s="30"/>
      <c r="L17" s="22"/>
      <c r="M17" s="25"/>
    </row>
    <row r="18" spans="1:13" s="52" customFormat="1" ht="20.25">
      <c r="A18" s="45" t="s">
        <v>21</v>
      </c>
      <c r="B18" s="46"/>
      <c r="C18" s="47"/>
      <c r="D18" s="43"/>
      <c r="E18" s="37">
        <v>265.9</v>
      </c>
      <c r="F18" s="37">
        <v>66.5</v>
      </c>
      <c r="G18" s="38">
        <v>22.2</v>
      </c>
      <c r="H18" s="48">
        <f t="shared" si="0"/>
        <v>8.349003384731102</v>
      </c>
      <c r="I18" s="49">
        <f t="shared" si="1"/>
        <v>33.383458646616546</v>
      </c>
      <c r="J18" s="50">
        <v>22.2</v>
      </c>
      <c r="K18" s="50">
        <v>22.2</v>
      </c>
      <c r="L18" s="51"/>
      <c r="M18" s="25"/>
    </row>
    <row r="19" spans="1:13" ht="23.25" customHeight="1">
      <c r="A19" s="18" t="s">
        <v>22</v>
      </c>
      <c r="B19" s="20"/>
      <c r="C19" s="15"/>
      <c r="D19" s="5"/>
      <c r="E19" s="17">
        <v>492.9</v>
      </c>
      <c r="F19" s="17">
        <v>123.2</v>
      </c>
      <c r="G19" s="38">
        <v>41</v>
      </c>
      <c r="H19" s="27">
        <f t="shared" si="0"/>
        <v>8.318117265165348</v>
      </c>
      <c r="I19" s="12">
        <f t="shared" si="1"/>
        <v>33.27922077922078</v>
      </c>
      <c r="J19" s="30">
        <v>41</v>
      </c>
      <c r="K19" s="30"/>
      <c r="L19" s="22"/>
      <c r="M19" s="25"/>
    </row>
    <row r="20" spans="1:13" s="35" customFormat="1" ht="23.25" customHeight="1">
      <c r="A20" s="18" t="s">
        <v>23</v>
      </c>
      <c r="B20" s="39"/>
      <c r="C20" s="15"/>
      <c r="D20" s="5"/>
      <c r="E20" s="17">
        <v>265.9</v>
      </c>
      <c r="F20" s="17">
        <v>66.5</v>
      </c>
      <c r="G20" s="38">
        <v>22.2</v>
      </c>
      <c r="H20" s="40">
        <f t="shared" si="0"/>
        <v>8.349003384731102</v>
      </c>
      <c r="I20" s="12">
        <f t="shared" si="1"/>
        <v>33.383458646616546</v>
      </c>
      <c r="J20" s="24">
        <v>22.2</v>
      </c>
      <c r="K20" s="24"/>
      <c r="L20" s="22"/>
      <c r="M20" s="25"/>
    </row>
    <row r="21" spans="1:13" ht="23.25" customHeight="1">
      <c r="A21" s="18" t="s">
        <v>24</v>
      </c>
      <c r="B21" s="20"/>
      <c r="C21" s="15"/>
      <c r="D21" s="5"/>
      <c r="E21" s="17">
        <v>1658</v>
      </c>
      <c r="F21" s="17">
        <v>331.6</v>
      </c>
      <c r="G21" s="38"/>
      <c r="H21" s="27">
        <f t="shared" si="0"/>
        <v>0</v>
      </c>
      <c r="I21" s="12">
        <f t="shared" si="1"/>
        <v>0</v>
      </c>
      <c r="J21" s="33"/>
      <c r="K21" s="33"/>
      <c r="L21" s="22"/>
      <c r="M21" s="25"/>
    </row>
    <row r="22" spans="1:13" ht="23.25" customHeight="1">
      <c r="A22" s="18" t="s">
        <v>25</v>
      </c>
      <c r="B22" s="20"/>
      <c r="C22" s="15"/>
      <c r="D22" s="5"/>
      <c r="E22" s="17">
        <v>4598.7</v>
      </c>
      <c r="F22" s="17">
        <v>1174.7</v>
      </c>
      <c r="G22" s="38">
        <v>383.2</v>
      </c>
      <c r="H22" s="27">
        <f t="shared" si="0"/>
        <v>8.332789701437363</v>
      </c>
      <c r="I22" s="12">
        <f t="shared" si="1"/>
        <v>32.62109474759513</v>
      </c>
      <c r="J22" s="33">
        <v>383.2</v>
      </c>
      <c r="K22" s="33"/>
      <c r="L22" s="22"/>
      <c r="M22" s="25"/>
    </row>
    <row r="23" spans="1:13" s="35" customFormat="1" ht="23.25" customHeight="1">
      <c r="A23" s="18" t="s">
        <v>26</v>
      </c>
      <c r="B23" s="39"/>
      <c r="C23" s="15"/>
      <c r="D23" s="5"/>
      <c r="E23" s="17">
        <v>744.8</v>
      </c>
      <c r="F23" s="17">
        <v>186.2</v>
      </c>
      <c r="G23" s="38">
        <v>62</v>
      </c>
      <c r="H23" s="40">
        <f t="shared" si="0"/>
        <v>8.324382384532761</v>
      </c>
      <c r="I23" s="12">
        <f t="shared" si="1"/>
        <v>33.297529538131045</v>
      </c>
      <c r="J23" s="24">
        <v>62</v>
      </c>
      <c r="K23" s="24"/>
      <c r="L23" s="22"/>
      <c r="M23" s="25"/>
    </row>
    <row r="24" spans="1:13" ht="23.25" customHeight="1">
      <c r="A24" s="18" t="s">
        <v>27</v>
      </c>
      <c r="B24" s="20"/>
      <c r="C24" s="15"/>
      <c r="D24" s="5"/>
      <c r="E24" s="17">
        <v>42.9</v>
      </c>
      <c r="F24" s="17">
        <v>8.6</v>
      </c>
      <c r="G24" s="38">
        <v>2.8</v>
      </c>
      <c r="H24" s="27">
        <f t="shared" si="0"/>
        <v>6.526806526806526</v>
      </c>
      <c r="I24" s="12">
        <f t="shared" si="1"/>
        <v>32.558139534883715</v>
      </c>
      <c r="J24" s="30">
        <v>2.8</v>
      </c>
      <c r="K24" s="30"/>
      <c r="L24" s="22"/>
      <c r="M24" s="25"/>
    </row>
    <row r="25" spans="1:13" ht="23.25" customHeight="1">
      <c r="A25" s="18" t="s">
        <v>28</v>
      </c>
      <c r="B25" s="20"/>
      <c r="C25" s="15"/>
      <c r="D25" s="5"/>
      <c r="E25" s="17">
        <v>0.38</v>
      </c>
      <c r="F25" s="17">
        <v>0.38</v>
      </c>
      <c r="G25" s="38">
        <v>0.38</v>
      </c>
      <c r="H25" s="27">
        <f t="shared" si="0"/>
        <v>100</v>
      </c>
      <c r="I25" s="12">
        <f t="shared" si="1"/>
        <v>100</v>
      </c>
      <c r="J25" s="30">
        <v>0.38</v>
      </c>
      <c r="K25" s="30"/>
      <c r="L25" s="22"/>
      <c r="M25" s="25"/>
    </row>
    <row r="26" spans="1:13" ht="23.25" customHeight="1">
      <c r="A26" s="18" t="s">
        <v>56</v>
      </c>
      <c r="B26" s="20"/>
      <c r="C26" s="15"/>
      <c r="D26" s="5"/>
      <c r="E26" s="17">
        <v>1.9</v>
      </c>
      <c r="F26" s="17">
        <v>0.5</v>
      </c>
      <c r="G26" s="38"/>
      <c r="H26" s="27">
        <f t="shared" si="0"/>
        <v>0</v>
      </c>
      <c r="I26" s="12">
        <f t="shared" si="1"/>
        <v>0</v>
      </c>
      <c r="J26" s="21"/>
      <c r="K26" s="21"/>
      <c r="L26" s="22"/>
      <c r="M26" s="25"/>
    </row>
    <row r="27" spans="1:13" ht="23.25" customHeight="1">
      <c r="A27" s="18" t="s">
        <v>29</v>
      </c>
      <c r="B27" s="20"/>
      <c r="C27" s="15"/>
      <c r="D27" s="5"/>
      <c r="E27" s="17">
        <v>3928.2</v>
      </c>
      <c r="F27" s="17">
        <v>785.6</v>
      </c>
      <c r="G27" s="38"/>
      <c r="H27" s="27">
        <f t="shared" si="0"/>
        <v>0</v>
      </c>
      <c r="I27" s="12">
        <f t="shared" si="1"/>
        <v>0</v>
      </c>
      <c r="J27" s="21"/>
      <c r="K27" s="21"/>
      <c r="L27" s="22"/>
      <c r="M27" s="25"/>
    </row>
    <row r="28" spans="1:13" ht="23.25" customHeight="1">
      <c r="A28" s="18" t="s">
        <v>30</v>
      </c>
      <c r="B28" s="20"/>
      <c r="C28" s="15"/>
      <c r="D28" s="5"/>
      <c r="E28" s="17">
        <v>17</v>
      </c>
      <c r="F28" s="17">
        <v>3.4</v>
      </c>
      <c r="G28" s="38"/>
      <c r="H28" s="27">
        <f t="shared" si="0"/>
        <v>0</v>
      </c>
      <c r="I28" s="12">
        <f t="shared" si="1"/>
        <v>0</v>
      </c>
      <c r="J28" s="21"/>
      <c r="K28" s="21"/>
      <c r="L28" s="22"/>
      <c r="M28" s="25"/>
    </row>
    <row r="29" spans="1:13" ht="23.25" customHeight="1" hidden="1">
      <c r="A29" s="18" t="s">
        <v>31</v>
      </c>
      <c r="B29" s="20"/>
      <c r="C29" s="15"/>
      <c r="D29" s="5"/>
      <c r="E29" s="17"/>
      <c r="F29" s="17"/>
      <c r="G29" s="38"/>
      <c r="H29" s="27" t="e">
        <f t="shared" si="0"/>
        <v>#DIV/0!</v>
      </c>
      <c r="I29" s="12" t="e">
        <f t="shared" si="1"/>
        <v>#DIV/0!</v>
      </c>
      <c r="J29" s="21"/>
      <c r="K29" s="21"/>
      <c r="L29" s="22"/>
      <c r="M29" s="25"/>
    </row>
    <row r="30" spans="1:13" ht="23.25" customHeight="1">
      <c r="A30" s="18" t="s">
        <v>60</v>
      </c>
      <c r="B30" s="20"/>
      <c r="C30" s="15"/>
      <c r="D30" s="5"/>
      <c r="E30" s="17">
        <v>3.1</v>
      </c>
      <c r="F30" s="17">
        <v>0.8</v>
      </c>
      <c r="G30" s="38"/>
      <c r="H30" s="27">
        <f t="shared" si="0"/>
        <v>0</v>
      </c>
      <c r="I30" s="12">
        <f t="shared" si="1"/>
        <v>0</v>
      </c>
      <c r="J30" s="21"/>
      <c r="K30" s="21"/>
      <c r="L30" s="22"/>
      <c r="M30" s="25"/>
    </row>
    <row r="31" spans="1:13" ht="23.25" customHeight="1">
      <c r="A31" s="18" t="s">
        <v>85</v>
      </c>
      <c r="B31" s="20"/>
      <c r="C31" s="15"/>
      <c r="D31" s="5"/>
      <c r="E31" s="17">
        <v>144.6</v>
      </c>
      <c r="F31" s="17">
        <v>28.9</v>
      </c>
      <c r="G31" s="38"/>
      <c r="H31" s="27">
        <f t="shared" si="0"/>
        <v>0</v>
      </c>
      <c r="I31" s="12">
        <f t="shared" si="1"/>
        <v>0</v>
      </c>
      <c r="J31" s="21"/>
      <c r="K31" s="21"/>
      <c r="L31" s="22"/>
      <c r="M31" s="25"/>
    </row>
    <row r="32" spans="1:13" ht="24" customHeight="1" hidden="1">
      <c r="A32" s="26" t="s">
        <v>32</v>
      </c>
      <c r="B32" s="20"/>
      <c r="C32" s="15"/>
      <c r="D32" s="5"/>
      <c r="E32" s="17"/>
      <c r="F32" s="17"/>
      <c r="G32" s="38"/>
      <c r="H32" s="27" t="e">
        <f t="shared" si="0"/>
        <v>#DIV/0!</v>
      </c>
      <c r="I32" s="12" t="e">
        <f t="shared" si="1"/>
        <v>#DIV/0!</v>
      </c>
      <c r="J32" s="21"/>
      <c r="K32" s="21"/>
      <c r="L32" s="22"/>
      <c r="M32" s="25"/>
    </row>
    <row r="33" spans="1:13" ht="20.25" hidden="1">
      <c r="A33" s="26" t="s">
        <v>33</v>
      </c>
      <c r="B33" s="20"/>
      <c r="C33" s="15"/>
      <c r="D33" s="5"/>
      <c r="E33" s="17"/>
      <c r="F33" s="17"/>
      <c r="G33" s="38"/>
      <c r="H33" s="27" t="e">
        <f t="shared" si="0"/>
        <v>#DIV/0!</v>
      </c>
      <c r="I33" s="12" t="e">
        <f t="shared" si="1"/>
        <v>#DIV/0!</v>
      </c>
      <c r="J33" s="21"/>
      <c r="K33" s="21"/>
      <c r="L33" s="22"/>
      <c r="M33" s="25"/>
    </row>
    <row r="34" spans="1:13" ht="20.25" hidden="1">
      <c r="A34" s="26" t="s">
        <v>34</v>
      </c>
      <c r="B34" s="20"/>
      <c r="C34" s="15"/>
      <c r="D34" s="5"/>
      <c r="E34" s="17"/>
      <c r="F34" s="17"/>
      <c r="G34" s="38"/>
      <c r="H34" s="27" t="e">
        <f t="shared" si="0"/>
        <v>#DIV/0!</v>
      </c>
      <c r="I34" s="12" t="e">
        <f t="shared" si="1"/>
        <v>#DIV/0!</v>
      </c>
      <c r="J34" s="21"/>
      <c r="K34" s="21"/>
      <c r="L34" s="22"/>
      <c r="M34" s="25"/>
    </row>
    <row r="35" spans="1:13" ht="20.25" hidden="1">
      <c r="A35" s="26" t="s">
        <v>35</v>
      </c>
      <c r="B35" s="20"/>
      <c r="C35" s="15"/>
      <c r="D35" s="5"/>
      <c r="E35" s="17"/>
      <c r="F35" s="17"/>
      <c r="G35" s="38"/>
      <c r="H35" s="27" t="e">
        <f t="shared" si="0"/>
        <v>#DIV/0!</v>
      </c>
      <c r="I35" s="12" t="e">
        <f t="shared" si="1"/>
        <v>#DIV/0!</v>
      </c>
      <c r="J35" s="21"/>
      <c r="K35" s="21"/>
      <c r="L35" s="22"/>
      <c r="M35" s="25"/>
    </row>
    <row r="36" spans="1:13" ht="20.25" hidden="1">
      <c r="A36" s="26" t="s">
        <v>36</v>
      </c>
      <c r="B36" s="20"/>
      <c r="C36" s="15"/>
      <c r="D36" s="5"/>
      <c r="E36" s="17"/>
      <c r="F36" s="17"/>
      <c r="G36" s="38"/>
      <c r="H36" s="27" t="e">
        <f t="shared" si="0"/>
        <v>#DIV/0!</v>
      </c>
      <c r="I36" s="12" t="e">
        <f t="shared" si="1"/>
        <v>#DIV/0!</v>
      </c>
      <c r="J36" s="24"/>
      <c r="K36" s="24"/>
      <c r="L36" s="22"/>
      <c r="M36" s="25"/>
    </row>
    <row r="37" spans="1:13" ht="20.25" hidden="1">
      <c r="A37" s="26" t="s">
        <v>37</v>
      </c>
      <c r="B37" s="20"/>
      <c r="C37" s="15"/>
      <c r="D37" s="5"/>
      <c r="E37" s="17"/>
      <c r="F37" s="17"/>
      <c r="G37" s="38"/>
      <c r="H37" s="27" t="e">
        <f t="shared" si="0"/>
        <v>#DIV/0!</v>
      </c>
      <c r="I37" s="12" t="e">
        <f t="shared" si="1"/>
        <v>#DIV/0!</v>
      </c>
      <c r="J37" s="21"/>
      <c r="K37" s="21"/>
      <c r="L37" s="22"/>
      <c r="M37" s="25"/>
    </row>
    <row r="38" spans="1:13" ht="20.25" hidden="1">
      <c r="A38" s="18" t="s">
        <v>38</v>
      </c>
      <c r="B38" s="20"/>
      <c r="C38" s="15"/>
      <c r="D38" s="5"/>
      <c r="E38" s="17"/>
      <c r="F38" s="17"/>
      <c r="G38" s="38"/>
      <c r="H38" s="27" t="e">
        <f t="shared" si="0"/>
        <v>#DIV/0!</v>
      </c>
      <c r="I38" s="12" t="e">
        <f t="shared" si="1"/>
        <v>#DIV/0!</v>
      </c>
      <c r="J38" s="21"/>
      <c r="K38" s="21"/>
      <c r="L38" s="22"/>
      <c r="M38" s="25"/>
    </row>
    <row r="39" spans="1:13" ht="40.5" hidden="1">
      <c r="A39" s="26" t="s">
        <v>39</v>
      </c>
      <c r="B39" s="20"/>
      <c r="C39" s="15"/>
      <c r="D39" s="5"/>
      <c r="E39" s="17"/>
      <c r="F39" s="17"/>
      <c r="G39" s="38"/>
      <c r="H39" s="27" t="e">
        <f t="shared" si="0"/>
        <v>#DIV/0!</v>
      </c>
      <c r="I39" s="12" t="e">
        <f t="shared" si="1"/>
        <v>#DIV/0!</v>
      </c>
      <c r="J39" s="21"/>
      <c r="K39" s="21"/>
      <c r="L39" s="22"/>
      <c r="M39" s="25"/>
    </row>
    <row r="40" spans="1:13" ht="20.25" hidden="1">
      <c r="A40" s="26" t="s">
        <v>40</v>
      </c>
      <c r="B40" s="20"/>
      <c r="C40" s="15"/>
      <c r="D40" s="5"/>
      <c r="E40" s="17"/>
      <c r="F40" s="17"/>
      <c r="G40" s="38"/>
      <c r="H40" s="27" t="e">
        <f t="shared" si="0"/>
        <v>#DIV/0!</v>
      </c>
      <c r="I40" s="12" t="e">
        <f t="shared" si="1"/>
        <v>#DIV/0!</v>
      </c>
      <c r="J40" s="21"/>
      <c r="K40" s="21"/>
      <c r="L40" s="22"/>
      <c r="M40" s="25"/>
    </row>
    <row r="41" spans="1:13" ht="20.25" hidden="1">
      <c r="A41" s="26" t="s">
        <v>64</v>
      </c>
      <c r="B41" s="20"/>
      <c r="C41" s="15"/>
      <c r="D41" s="5"/>
      <c r="E41" s="17"/>
      <c r="F41" s="17"/>
      <c r="G41" s="38"/>
      <c r="H41" s="27" t="e">
        <f t="shared" si="0"/>
        <v>#DIV/0!</v>
      </c>
      <c r="I41" s="12" t="e">
        <f t="shared" si="1"/>
        <v>#DIV/0!</v>
      </c>
      <c r="J41" s="21"/>
      <c r="K41" s="21"/>
      <c r="L41" s="22"/>
      <c r="M41" s="25"/>
    </row>
    <row r="42" spans="1:13" ht="20.25" hidden="1">
      <c r="A42" s="26" t="s">
        <v>58</v>
      </c>
      <c r="B42" s="20"/>
      <c r="C42" s="15"/>
      <c r="D42" s="5"/>
      <c r="E42" s="17"/>
      <c r="F42" s="17"/>
      <c r="G42" s="38"/>
      <c r="H42" s="27" t="e">
        <f t="shared" si="0"/>
        <v>#DIV/0!</v>
      </c>
      <c r="I42" s="12" t="e">
        <f t="shared" si="1"/>
        <v>#DIV/0!</v>
      </c>
      <c r="J42" s="21"/>
      <c r="K42" s="21"/>
      <c r="L42" s="22"/>
      <c r="M42" s="25"/>
    </row>
    <row r="43" spans="1:13" ht="20.25" hidden="1">
      <c r="A43" s="26" t="s">
        <v>31</v>
      </c>
      <c r="B43" s="20"/>
      <c r="C43" s="15"/>
      <c r="D43" s="5"/>
      <c r="E43" s="17"/>
      <c r="F43" s="17"/>
      <c r="G43" s="38"/>
      <c r="H43" s="27" t="e">
        <f t="shared" si="0"/>
        <v>#DIV/0!</v>
      </c>
      <c r="I43" s="12" t="e">
        <f t="shared" si="1"/>
        <v>#DIV/0!</v>
      </c>
      <c r="J43" s="21"/>
      <c r="K43" s="21"/>
      <c r="L43" s="22"/>
      <c r="M43" s="25"/>
    </row>
    <row r="44" spans="1:13" ht="20.25" hidden="1">
      <c r="A44" s="26" t="s">
        <v>61</v>
      </c>
      <c r="B44" s="20"/>
      <c r="C44" s="15"/>
      <c r="D44" s="5"/>
      <c r="E44" s="17"/>
      <c r="F44" s="17"/>
      <c r="G44" s="38"/>
      <c r="H44" s="27" t="e">
        <f t="shared" si="0"/>
        <v>#DIV/0!</v>
      </c>
      <c r="I44" s="12" t="e">
        <f t="shared" si="1"/>
        <v>#DIV/0!</v>
      </c>
      <c r="J44" s="24"/>
      <c r="K44" s="24"/>
      <c r="L44" s="22"/>
      <c r="M44" s="25"/>
    </row>
    <row r="45" spans="1:13" ht="20.25" hidden="1">
      <c r="A45" s="26" t="s">
        <v>63</v>
      </c>
      <c r="B45" s="20"/>
      <c r="C45" s="15"/>
      <c r="D45" s="5"/>
      <c r="E45" s="17"/>
      <c r="F45" s="17"/>
      <c r="G45" s="38"/>
      <c r="H45" s="27" t="e">
        <f t="shared" si="0"/>
        <v>#DIV/0!</v>
      </c>
      <c r="I45" s="12" t="e">
        <f t="shared" si="1"/>
        <v>#DIV/0!</v>
      </c>
      <c r="J45" s="24"/>
      <c r="K45" s="24"/>
      <c r="L45" s="22"/>
      <c r="M45" s="25"/>
    </row>
    <row r="46" spans="1:13" ht="20.25" hidden="1">
      <c r="A46" s="26" t="s">
        <v>41</v>
      </c>
      <c r="B46" s="20"/>
      <c r="C46" s="15"/>
      <c r="D46" s="5"/>
      <c r="E46" s="17"/>
      <c r="F46" s="17"/>
      <c r="G46" s="38"/>
      <c r="H46" s="27" t="e">
        <f t="shared" si="0"/>
        <v>#DIV/0!</v>
      </c>
      <c r="I46" s="12" t="e">
        <f t="shared" si="1"/>
        <v>#DIV/0!</v>
      </c>
      <c r="J46" s="21"/>
      <c r="K46" s="21"/>
      <c r="L46" s="22"/>
      <c r="M46" s="25"/>
    </row>
    <row r="47" spans="1:13" ht="20.25" hidden="1">
      <c r="A47" s="26"/>
      <c r="B47" s="20"/>
      <c r="C47" s="15"/>
      <c r="D47" s="5"/>
      <c r="E47" s="17"/>
      <c r="F47" s="17"/>
      <c r="G47" s="38"/>
      <c r="H47" s="27" t="e">
        <f t="shared" si="0"/>
        <v>#DIV/0!</v>
      </c>
      <c r="I47" s="12" t="e">
        <f t="shared" si="1"/>
        <v>#DIV/0!</v>
      </c>
      <c r="J47" s="21"/>
      <c r="K47" s="21"/>
      <c r="L47" s="22"/>
      <c r="M47" s="25"/>
    </row>
    <row r="48" spans="1:13" ht="20.25" hidden="1">
      <c r="A48" s="26" t="s">
        <v>65</v>
      </c>
      <c r="B48" s="20"/>
      <c r="C48" s="15"/>
      <c r="D48" s="5"/>
      <c r="E48" s="17"/>
      <c r="F48" s="17"/>
      <c r="G48" s="38"/>
      <c r="H48" s="27" t="e">
        <f t="shared" si="0"/>
        <v>#DIV/0!</v>
      </c>
      <c r="I48" s="12" t="e">
        <f t="shared" si="1"/>
        <v>#DIV/0!</v>
      </c>
      <c r="J48" s="21"/>
      <c r="K48" s="21"/>
      <c r="L48" s="22"/>
      <c r="M48" s="25"/>
    </row>
    <row r="49" spans="1:13" ht="20.25" hidden="1">
      <c r="A49" s="26" t="s">
        <v>42</v>
      </c>
      <c r="B49" s="20"/>
      <c r="C49" s="15"/>
      <c r="D49" s="5"/>
      <c r="E49" s="17"/>
      <c r="F49" s="17"/>
      <c r="G49" s="38"/>
      <c r="H49" s="27" t="e">
        <f t="shared" si="0"/>
        <v>#DIV/0!</v>
      </c>
      <c r="I49" s="12" t="e">
        <f t="shared" si="1"/>
        <v>#DIV/0!</v>
      </c>
      <c r="J49" s="24"/>
      <c r="K49" s="24"/>
      <c r="L49" s="22"/>
      <c r="M49" s="25"/>
    </row>
    <row r="50" spans="1:13" ht="40.5" hidden="1">
      <c r="A50" s="26" t="s">
        <v>43</v>
      </c>
      <c r="B50" s="20"/>
      <c r="C50" s="15"/>
      <c r="D50" s="5"/>
      <c r="E50" s="17"/>
      <c r="F50" s="17"/>
      <c r="G50" s="38"/>
      <c r="H50" s="27" t="e">
        <f t="shared" si="0"/>
        <v>#DIV/0!</v>
      </c>
      <c r="I50" s="12" t="e">
        <f t="shared" si="1"/>
        <v>#DIV/0!</v>
      </c>
      <c r="J50" s="21"/>
      <c r="K50" s="21"/>
      <c r="L50" s="22"/>
      <c r="M50" s="25"/>
    </row>
    <row r="51" spans="1:13" ht="40.5" hidden="1">
      <c r="A51" s="26" t="s">
        <v>44</v>
      </c>
      <c r="B51" s="20"/>
      <c r="C51" s="15"/>
      <c r="D51" s="5"/>
      <c r="E51" s="17"/>
      <c r="F51" s="17"/>
      <c r="G51" s="38"/>
      <c r="H51" s="27" t="e">
        <f t="shared" si="0"/>
        <v>#DIV/0!</v>
      </c>
      <c r="I51" s="12" t="e">
        <f t="shared" si="1"/>
        <v>#DIV/0!</v>
      </c>
      <c r="J51" s="21"/>
      <c r="K51" s="21"/>
      <c r="L51" s="22"/>
      <c r="M51" s="25"/>
    </row>
    <row r="52" spans="1:13" ht="40.5" hidden="1">
      <c r="A52" s="26" t="s">
        <v>45</v>
      </c>
      <c r="B52" s="20"/>
      <c r="C52" s="15"/>
      <c r="D52" s="5"/>
      <c r="E52" s="17"/>
      <c r="F52" s="17"/>
      <c r="G52" s="38"/>
      <c r="H52" s="27" t="e">
        <f t="shared" si="0"/>
        <v>#DIV/0!</v>
      </c>
      <c r="I52" s="12" t="e">
        <f t="shared" si="1"/>
        <v>#DIV/0!</v>
      </c>
      <c r="J52" s="21"/>
      <c r="K52" s="21"/>
      <c r="L52" s="22"/>
      <c r="M52" s="25"/>
    </row>
    <row r="53" spans="1:13" ht="20.25" hidden="1">
      <c r="A53" s="26" t="s">
        <v>46</v>
      </c>
      <c r="B53" s="20"/>
      <c r="C53" s="15"/>
      <c r="D53" s="5"/>
      <c r="E53" s="17"/>
      <c r="F53" s="17"/>
      <c r="G53" s="38"/>
      <c r="H53" s="27" t="e">
        <f t="shared" si="0"/>
        <v>#DIV/0!</v>
      </c>
      <c r="I53" s="12" t="e">
        <f t="shared" si="1"/>
        <v>#DIV/0!</v>
      </c>
      <c r="J53" s="21"/>
      <c r="K53" s="21"/>
      <c r="L53" s="22"/>
      <c r="M53" s="25"/>
    </row>
    <row r="54" spans="1:13" ht="20.25" hidden="1">
      <c r="A54" s="26" t="s">
        <v>47</v>
      </c>
      <c r="B54" s="20"/>
      <c r="C54" s="15"/>
      <c r="D54" s="5"/>
      <c r="E54" s="17"/>
      <c r="F54" s="17"/>
      <c r="G54" s="38"/>
      <c r="H54" s="27" t="e">
        <f t="shared" si="0"/>
        <v>#DIV/0!</v>
      </c>
      <c r="I54" s="12" t="e">
        <f t="shared" si="1"/>
        <v>#DIV/0!</v>
      </c>
      <c r="J54" s="21"/>
      <c r="K54" s="21"/>
      <c r="L54" s="22"/>
      <c r="M54" s="25"/>
    </row>
    <row r="55" spans="1:13" ht="20.25" hidden="1">
      <c r="A55" s="26" t="s">
        <v>48</v>
      </c>
      <c r="B55" s="20"/>
      <c r="C55" s="15"/>
      <c r="D55" s="5"/>
      <c r="E55" s="17"/>
      <c r="F55" s="17"/>
      <c r="G55" s="38"/>
      <c r="H55" s="27" t="e">
        <f t="shared" si="0"/>
        <v>#DIV/0!</v>
      </c>
      <c r="I55" s="12" t="e">
        <f t="shared" si="1"/>
        <v>#DIV/0!</v>
      </c>
      <c r="J55" s="21"/>
      <c r="K55" s="21"/>
      <c r="L55" s="22"/>
      <c r="M55" s="25"/>
    </row>
    <row r="56" spans="1:13" ht="20.25" hidden="1">
      <c r="A56" s="26" t="s">
        <v>49</v>
      </c>
      <c r="B56" s="20"/>
      <c r="C56" s="15"/>
      <c r="D56" s="5"/>
      <c r="E56" s="17"/>
      <c r="F56" s="17"/>
      <c r="G56" s="38"/>
      <c r="H56" s="27" t="e">
        <f t="shared" si="0"/>
        <v>#DIV/0!</v>
      </c>
      <c r="I56" s="12" t="e">
        <f t="shared" si="1"/>
        <v>#DIV/0!</v>
      </c>
      <c r="J56" s="21"/>
      <c r="K56" s="21"/>
      <c r="L56" s="22"/>
      <c r="M56" s="25"/>
    </row>
    <row r="57" spans="1:13" ht="20.25" hidden="1">
      <c r="A57" s="26" t="s">
        <v>50</v>
      </c>
      <c r="B57" s="20"/>
      <c r="C57" s="15"/>
      <c r="D57" s="5"/>
      <c r="E57" s="17"/>
      <c r="F57" s="17"/>
      <c r="G57" s="38"/>
      <c r="H57" s="27" t="e">
        <f t="shared" si="0"/>
        <v>#DIV/0!</v>
      </c>
      <c r="I57" s="12" t="e">
        <f t="shared" si="1"/>
        <v>#DIV/0!</v>
      </c>
      <c r="J57" s="21"/>
      <c r="K57" s="21"/>
      <c r="L57" s="22"/>
      <c r="M57" s="25"/>
    </row>
    <row r="58" spans="1:13" ht="20.25" hidden="1">
      <c r="A58" s="26" t="s">
        <v>59</v>
      </c>
      <c r="B58" s="20"/>
      <c r="C58" s="15"/>
      <c r="D58" s="5"/>
      <c r="E58" s="17"/>
      <c r="F58" s="17"/>
      <c r="G58" s="38"/>
      <c r="H58" s="27" t="e">
        <f t="shared" si="0"/>
        <v>#DIV/0!</v>
      </c>
      <c r="I58" s="12" t="e">
        <f t="shared" si="1"/>
        <v>#DIV/0!</v>
      </c>
      <c r="J58" s="21"/>
      <c r="K58" s="21"/>
      <c r="L58" s="22"/>
      <c r="M58" s="25"/>
    </row>
    <row r="59" spans="1:13" ht="20.25" hidden="1">
      <c r="A59" s="26" t="s">
        <v>57</v>
      </c>
      <c r="B59" s="20"/>
      <c r="C59" s="15"/>
      <c r="D59" s="5"/>
      <c r="E59" s="17"/>
      <c r="F59" s="17"/>
      <c r="G59" s="38"/>
      <c r="H59" s="27" t="e">
        <f t="shared" si="0"/>
        <v>#DIV/0!</v>
      </c>
      <c r="I59" s="12" t="e">
        <f t="shared" si="1"/>
        <v>#DIV/0!</v>
      </c>
      <c r="J59" s="21"/>
      <c r="K59" s="21"/>
      <c r="L59" s="22"/>
      <c r="M59" s="25"/>
    </row>
    <row r="60" spans="1:13" ht="20.25" hidden="1">
      <c r="A60" s="26" t="s">
        <v>70</v>
      </c>
      <c r="B60" s="20"/>
      <c r="C60" s="15"/>
      <c r="D60" s="5"/>
      <c r="E60" s="17"/>
      <c r="F60" s="17"/>
      <c r="G60" s="38"/>
      <c r="H60" s="27" t="e">
        <f t="shared" si="0"/>
        <v>#DIV/0!</v>
      </c>
      <c r="I60" s="12" t="e">
        <f t="shared" si="1"/>
        <v>#DIV/0!</v>
      </c>
      <c r="J60" s="21"/>
      <c r="K60" s="21"/>
      <c r="L60" s="22"/>
      <c r="M60" s="25"/>
    </row>
    <row r="61" spans="1:13" ht="23.25" customHeight="1" hidden="1">
      <c r="A61" s="26" t="s">
        <v>71</v>
      </c>
      <c r="B61" s="20"/>
      <c r="C61" s="15"/>
      <c r="D61" s="5"/>
      <c r="E61" s="17"/>
      <c r="F61" s="17"/>
      <c r="G61" s="38"/>
      <c r="H61" s="27" t="e">
        <f t="shared" si="0"/>
        <v>#DIV/0!</v>
      </c>
      <c r="I61" s="12" t="e">
        <f t="shared" si="1"/>
        <v>#DIV/0!</v>
      </c>
      <c r="J61" s="21"/>
      <c r="K61" s="21"/>
      <c r="L61" s="22"/>
      <c r="M61" s="25"/>
    </row>
    <row r="62" spans="1:13" ht="20.25" hidden="1">
      <c r="A62" s="26" t="s">
        <v>40</v>
      </c>
      <c r="B62" s="20"/>
      <c r="C62" s="15"/>
      <c r="D62" s="5"/>
      <c r="E62" s="17"/>
      <c r="F62" s="17"/>
      <c r="G62" s="38"/>
      <c r="H62" s="27" t="e">
        <f t="shared" si="0"/>
        <v>#DIV/0!</v>
      </c>
      <c r="I62" s="12" t="e">
        <f t="shared" si="1"/>
        <v>#DIV/0!</v>
      </c>
      <c r="J62" s="21"/>
      <c r="K62" s="21"/>
      <c r="L62" s="22"/>
      <c r="M62" s="25"/>
    </row>
    <row r="63" spans="1:13" ht="40.5" hidden="1">
      <c r="A63" s="26" t="s">
        <v>44</v>
      </c>
      <c r="B63" s="20"/>
      <c r="C63" s="15"/>
      <c r="D63" s="5"/>
      <c r="E63" s="17"/>
      <c r="F63" s="17"/>
      <c r="G63" s="38"/>
      <c r="H63" s="27" t="e">
        <f t="shared" si="0"/>
        <v>#DIV/0!</v>
      </c>
      <c r="I63" s="12" t="e">
        <f t="shared" si="1"/>
        <v>#DIV/0!</v>
      </c>
      <c r="J63" s="21"/>
      <c r="K63" s="21"/>
      <c r="L63" s="22"/>
      <c r="M63" s="25"/>
    </row>
    <row r="64" spans="1:13" ht="20.25" hidden="1">
      <c r="A64" s="26" t="s">
        <v>82</v>
      </c>
      <c r="B64" s="20"/>
      <c r="C64" s="15"/>
      <c r="D64" s="5"/>
      <c r="E64" s="17"/>
      <c r="F64" s="17"/>
      <c r="G64" s="38"/>
      <c r="H64" s="27" t="e">
        <f t="shared" si="0"/>
        <v>#DIV/0!</v>
      </c>
      <c r="I64" s="12" t="e">
        <f t="shared" si="1"/>
        <v>#DIV/0!</v>
      </c>
      <c r="J64" s="21"/>
      <c r="K64" s="21"/>
      <c r="L64" s="22"/>
      <c r="M64" s="25"/>
    </row>
    <row r="65" spans="1:13" ht="40.5" hidden="1">
      <c r="A65" s="26" t="s">
        <v>76</v>
      </c>
      <c r="B65" s="20"/>
      <c r="C65" s="15"/>
      <c r="D65" s="5"/>
      <c r="E65" s="17"/>
      <c r="F65" s="17"/>
      <c r="G65" s="38"/>
      <c r="H65" s="27" t="e">
        <f t="shared" si="0"/>
        <v>#DIV/0!</v>
      </c>
      <c r="I65" s="12" t="e">
        <f t="shared" si="1"/>
        <v>#DIV/0!</v>
      </c>
      <c r="J65" s="21"/>
      <c r="K65" s="21"/>
      <c r="L65" s="22"/>
      <c r="M65" s="25"/>
    </row>
    <row r="66" spans="1:13" ht="20.25" hidden="1">
      <c r="A66" s="26" t="s">
        <v>80</v>
      </c>
      <c r="B66" s="20"/>
      <c r="C66" s="15"/>
      <c r="D66" s="5"/>
      <c r="E66" s="17"/>
      <c r="F66" s="17"/>
      <c r="G66" s="38"/>
      <c r="H66" s="27" t="e">
        <f t="shared" si="0"/>
        <v>#DIV/0!</v>
      </c>
      <c r="I66" s="12" t="e">
        <f t="shared" si="1"/>
        <v>#DIV/0!</v>
      </c>
      <c r="J66" s="21"/>
      <c r="K66" s="21"/>
      <c r="L66" s="22"/>
      <c r="M66" s="25"/>
    </row>
    <row r="67" spans="1:13" ht="20.25" hidden="1">
      <c r="A67" s="26" t="s">
        <v>81</v>
      </c>
      <c r="B67" s="20"/>
      <c r="C67" s="15"/>
      <c r="D67" s="5"/>
      <c r="E67" s="17"/>
      <c r="F67" s="17"/>
      <c r="G67" s="38"/>
      <c r="H67" s="27" t="e">
        <f>G67/E67*100</f>
        <v>#DIV/0!</v>
      </c>
      <c r="I67" s="12" t="e">
        <f>G67/F67*100</f>
        <v>#DIV/0!</v>
      </c>
      <c r="J67" s="21"/>
      <c r="K67" s="21"/>
      <c r="L67" s="22"/>
      <c r="M67" s="25"/>
    </row>
    <row r="68" spans="1:13" ht="20.25" hidden="1">
      <c r="A68" s="26" t="s">
        <v>75</v>
      </c>
      <c r="B68" s="20"/>
      <c r="C68" s="15"/>
      <c r="D68" s="5"/>
      <c r="E68" s="17"/>
      <c r="F68" s="17"/>
      <c r="G68" s="38"/>
      <c r="H68" s="27" t="e">
        <f>G68/E68*100</f>
        <v>#DIV/0!</v>
      </c>
      <c r="I68" s="12" t="e">
        <f>G68/F68*100</f>
        <v>#DIV/0!</v>
      </c>
      <c r="J68" s="21"/>
      <c r="K68" s="21"/>
      <c r="L68" s="22"/>
      <c r="M68" s="25"/>
    </row>
    <row r="69" spans="1:13" ht="20.25" hidden="1">
      <c r="A69" s="26" t="s">
        <v>78</v>
      </c>
      <c r="B69" s="20"/>
      <c r="C69" s="15"/>
      <c r="D69" s="5"/>
      <c r="E69" s="17"/>
      <c r="F69" s="17"/>
      <c r="G69" s="38"/>
      <c r="H69" s="27" t="e">
        <f>G69/E69*100</f>
        <v>#DIV/0!</v>
      </c>
      <c r="I69" s="12" t="e">
        <f>G69/F69*100</f>
        <v>#DIV/0!</v>
      </c>
      <c r="J69" s="21"/>
      <c r="K69" s="21"/>
      <c r="L69" s="22"/>
      <c r="M69" s="25"/>
    </row>
    <row r="70" spans="1:13" ht="20.25" hidden="1">
      <c r="A70" s="26" t="s">
        <v>66</v>
      </c>
      <c r="B70" s="20"/>
      <c r="C70" s="15"/>
      <c r="D70" s="5"/>
      <c r="E70" s="17"/>
      <c r="F70" s="17"/>
      <c r="G70" s="38"/>
      <c r="H70" s="27" t="e">
        <f>G70/E70*100</f>
        <v>#DIV/0!</v>
      </c>
      <c r="I70" s="12" t="e">
        <f>G70/F70*100</f>
        <v>#DIV/0!</v>
      </c>
      <c r="J70" s="21"/>
      <c r="K70" s="21"/>
      <c r="L70" s="22"/>
      <c r="M70" s="25"/>
    </row>
    <row r="71" spans="1:13" ht="20.25" hidden="1">
      <c r="A71" s="26" t="s">
        <v>77</v>
      </c>
      <c r="B71" s="20"/>
      <c r="C71" s="15"/>
      <c r="D71" s="5"/>
      <c r="E71" s="17"/>
      <c r="F71" s="17"/>
      <c r="G71" s="38"/>
      <c r="H71" s="27" t="e">
        <f>G71/E71*100</f>
        <v>#DIV/0!</v>
      </c>
      <c r="I71" s="12" t="e">
        <f>G71/F71*100</f>
        <v>#DIV/0!</v>
      </c>
      <c r="J71" s="21"/>
      <c r="K71" s="21"/>
      <c r="L71" s="22"/>
      <c r="M71" s="25"/>
    </row>
    <row r="72" spans="1:13" ht="20.25" hidden="1">
      <c r="A72" s="26" t="s">
        <v>62</v>
      </c>
      <c r="B72" s="20"/>
      <c r="C72" s="15"/>
      <c r="D72" s="5"/>
      <c r="E72" s="17"/>
      <c r="F72" s="17"/>
      <c r="G72" s="38"/>
      <c r="H72" s="27" t="e">
        <f t="shared" si="0"/>
        <v>#DIV/0!</v>
      </c>
      <c r="I72" s="12" t="e">
        <f t="shared" si="1"/>
        <v>#DIV/0!</v>
      </c>
      <c r="J72" s="21"/>
      <c r="K72" s="21"/>
      <c r="L72" s="22"/>
      <c r="M72" s="25"/>
    </row>
    <row r="73" spans="1:13" ht="20.25" hidden="1">
      <c r="A73" s="26" t="s">
        <v>74</v>
      </c>
      <c r="B73" s="20"/>
      <c r="C73" s="15"/>
      <c r="D73" s="5"/>
      <c r="E73" s="17"/>
      <c r="F73" s="17"/>
      <c r="G73" s="38"/>
      <c r="H73" s="27" t="e">
        <f t="shared" si="0"/>
        <v>#DIV/0!</v>
      </c>
      <c r="I73" s="12" t="e">
        <f t="shared" si="1"/>
        <v>#DIV/0!</v>
      </c>
      <c r="J73" s="21"/>
      <c r="K73" s="21"/>
      <c r="L73" s="22"/>
      <c r="M73" s="25"/>
    </row>
    <row r="74" spans="1:13" ht="20.25">
      <c r="A74" s="6" t="s">
        <v>51</v>
      </c>
      <c r="B74" s="5">
        <f>B8+B6</f>
        <v>748569.1699999999</v>
      </c>
      <c r="C74" s="5">
        <f>C8+C6</f>
        <v>65760</v>
      </c>
      <c r="D74" s="5">
        <f>C74/B74*100</f>
        <v>8.784759329588741</v>
      </c>
      <c r="E74" s="5">
        <f>E6+E8</f>
        <v>781434.0800000001</v>
      </c>
      <c r="F74" s="5">
        <f>F6+F8</f>
        <v>169732.28000000003</v>
      </c>
      <c r="G74" s="43">
        <f>G6+G8</f>
        <v>59988.97999999999</v>
      </c>
      <c r="H74" s="34">
        <f>G74/E74*100</f>
        <v>7.6767806185263865</v>
      </c>
      <c r="I74" s="34">
        <f>G74/F74*100</f>
        <v>35.34329474629103</v>
      </c>
      <c r="J74" s="5">
        <f>J8+J6</f>
        <v>57997.07999999999</v>
      </c>
      <c r="K74" s="5">
        <f>K8+K6</f>
        <v>8972.6</v>
      </c>
      <c r="L74" s="5"/>
      <c r="M74" s="5"/>
    </row>
    <row r="75" spans="1:13" ht="20.25">
      <c r="A75" s="144" t="s">
        <v>52</v>
      </c>
      <c r="B75" s="144"/>
      <c r="C75" s="144"/>
      <c r="D75" s="3" t="s">
        <v>1</v>
      </c>
      <c r="E75" s="3" t="s">
        <v>53</v>
      </c>
      <c r="F75" s="3"/>
      <c r="G75" s="41"/>
      <c r="H75" s="2"/>
      <c r="I75" s="2"/>
      <c r="J75" s="3" t="s">
        <v>54</v>
      </c>
      <c r="K75" s="7"/>
      <c r="L75" s="8"/>
      <c r="M75" s="8"/>
    </row>
    <row r="76" spans="5:13" ht="20.25">
      <c r="E76" s="1"/>
      <c r="G76" s="1"/>
      <c r="K76" s="2"/>
      <c r="L76" s="8"/>
      <c r="M76" s="7"/>
    </row>
    <row r="102" ht="15">
      <c r="L102" s="1" t="s">
        <v>79</v>
      </c>
    </row>
  </sheetData>
  <sheetProtection/>
  <mergeCells count="15">
    <mergeCell ref="A75:C75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.22" right="0.1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47.00390625" style="1" customWidth="1"/>
    <col min="2" max="2" width="15.00390625" style="1" customWidth="1"/>
    <col min="3" max="3" width="16.8515625" style="1" customWidth="1"/>
    <col min="4" max="4" width="13.140625" style="1" customWidth="1"/>
    <col min="5" max="5" width="16.421875" style="35" customWidth="1"/>
    <col min="6" max="6" width="15.8515625" style="1" customWidth="1"/>
    <col min="7" max="7" width="16.421875" style="44" customWidth="1"/>
    <col min="8" max="8" width="16.57421875" style="1" customWidth="1"/>
    <col min="9" max="9" width="12.8515625" style="1" hidden="1" customWidth="1"/>
    <col min="10" max="10" width="16.8515625" style="1" customWidth="1"/>
    <col min="11" max="11" width="14.7109375" style="1" customWidth="1"/>
    <col min="12" max="12" width="15.57421875" style="1" customWidth="1"/>
    <col min="13" max="13" width="15.421875" style="1" customWidth="1"/>
    <col min="14" max="16384" width="9.140625" style="1" customWidth="1"/>
  </cols>
  <sheetData>
    <row r="1" spans="1:13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25">
      <c r="A2" s="127" t="s">
        <v>89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0.25" customHeight="1">
      <c r="A3" s="128" t="s">
        <v>2</v>
      </c>
      <c r="B3" s="131" t="s">
        <v>69</v>
      </c>
      <c r="C3" s="132"/>
      <c r="D3" s="133"/>
      <c r="E3" s="131" t="s">
        <v>84</v>
      </c>
      <c r="F3" s="132"/>
      <c r="G3" s="132"/>
      <c r="H3" s="132"/>
      <c r="I3" s="132"/>
      <c r="J3" s="132"/>
      <c r="K3" s="133"/>
      <c r="L3" s="134" t="s">
        <v>86</v>
      </c>
      <c r="M3" s="135"/>
    </row>
    <row r="4" spans="1:13" ht="28.5" customHeight="1">
      <c r="A4" s="129"/>
      <c r="B4" s="138" t="s">
        <v>3</v>
      </c>
      <c r="C4" s="128" t="s">
        <v>4</v>
      </c>
      <c r="D4" s="128" t="s">
        <v>5</v>
      </c>
      <c r="E4" s="138" t="s">
        <v>6</v>
      </c>
      <c r="F4" s="140" t="s">
        <v>67</v>
      </c>
      <c r="G4" s="142" t="s">
        <v>4</v>
      </c>
      <c r="H4" s="55" t="s">
        <v>5</v>
      </c>
      <c r="I4" s="32"/>
      <c r="J4" s="138" t="s">
        <v>90</v>
      </c>
      <c r="K4" s="138" t="s">
        <v>68</v>
      </c>
      <c r="L4" s="136"/>
      <c r="M4" s="137"/>
    </row>
    <row r="5" spans="1:13" ht="43.5" customHeight="1">
      <c r="A5" s="130"/>
      <c r="B5" s="139"/>
      <c r="C5" s="130"/>
      <c r="D5" s="130"/>
      <c r="E5" s="139"/>
      <c r="F5" s="141"/>
      <c r="G5" s="143"/>
      <c r="H5" s="56" t="s">
        <v>7</v>
      </c>
      <c r="I5" s="54" t="s">
        <v>73</v>
      </c>
      <c r="J5" s="139"/>
      <c r="K5" s="139"/>
      <c r="L5" s="31" t="s">
        <v>8</v>
      </c>
      <c r="M5" s="31" t="s">
        <v>9</v>
      </c>
    </row>
    <row r="6" spans="1:13" ht="20.25">
      <c r="A6" s="14" t="s">
        <v>10</v>
      </c>
      <c r="B6" s="9">
        <v>280793</v>
      </c>
      <c r="C6" s="9">
        <v>26581.3</v>
      </c>
      <c r="D6" s="28">
        <f>C6/B6*100</f>
        <v>9.466510917294947</v>
      </c>
      <c r="E6" s="9">
        <v>293690</v>
      </c>
      <c r="F6" s="53">
        <v>53924</v>
      </c>
      <c r="G6" s="42">
        <v>25728.6</v>
      </c>
      <c r="H6" s="10">
        <f>G6/E6*100</f>
        <v>8.760461711328272</v>
      </c>
      <c r="I6" s="12">
        <f>G6/F6*100</f>
        <v>47.71270677249462</v>
      </c>
      <c r="J6" s="9">
        <v>5725</v>
      </c>
      <c r="K6" s="9">
        <v>3732</v>
      </c>
      <c r="L6" s="13"/>
      <c r="M6" s="13">
        <v>852.7</v>
      </c>
    </row>
    <row r="7" spans="1:13" ht="20.25">
      <c r="A7" s="4" t="s">
        <v>72</v>
      </c>
      <c r="B7" s="9">
        <v>280793</v>
      </c>
      <c r="C7" s="9">
        <v>23169.4</v>
      </c>
      <c r="D7" s="28">
        <f>C7/B7*100</f>
        <v>8.251416523916195</v>
      </c>
      <c r="E7" s="9">
        <v>293690</v>
      </c>
      <c r="F7" s="53">
        <v>53924</v>
      </c>
      <c r="G7" s="42">
        <v>22638.8</v>
      </c>
      <c r="H7" s="10">
        <f>G7/E7*100</f>
        <v>7.708400013619802</v>
      </c>
      <c r="I7" s="12">
        <f>G7/F7*100</f>
        <v>41.98279059416957</v>
      </c>
      <c r="J7" s="9">
        <v>4073.7</v>
      </c>
      <c r="K7" s="9">
        <v>2411.1</v>
      </c>
      <c r="L7" s="13"/>
      <c r="M7" s="13">
        <v>530.6</v>
      </c>
    </row>
    <row r="8" spans="1:13" ht="20.25">
      <c r="A8" s="4" t="s">
        <v>11</v>
      </c>
      <c r="B8" s="23">
        <v>467776.17</v>
      </c>
      <c r="C8" s="23">
        <v>66554.8</v>
      </c>
      <c r="D8" s="29">
        <f>C8/B8*100</f>
        <v>14.227915885497119</v>
      </c>
      <c r="E8" s="23">
        <f>E9+E10+E11+E12+E13+E14+E15+E16+E17+E18+E19+E20+E21+E22+E23+E24+E25+E26+E27+E28+E29+E32+E33+E34+E35+E36+E37+E38+E39+E40+E41+E42+E43+E44+E45+E46+E49+E50+E51+E52+E53+E54+E55+E56+E57+E58+E60+E66+E59+E30+E72+E61+E62+E63+E48+E47+E64+E67+E68+E65+E73+E70+E31</f>
        <v>487744.08000000013</v>
      </c>
      <c r="F8" s="23">
        <f>F9+F10+F11+F12+F13+F14+F15+F16+F17+F18+F19+F20+F21+F22+F23+F24+F25+F26+F27+F28+F29+F32+F33+F34+F35+F36+F37+F38+F39+F40+F41+F42+F43+F44+F45+F46+F49+F50+F51+F52+F53+F54+F55+F56+F57+F58+F60+F66+F59+F30+F72+F61+F62+F63+F48+F47+F64+F67+F68+F65+F73+F70+F31</f>
        <v>115808.28000000001</v>
      </c>
      <c r="G8" s="23">
        <f>G9+G10+G11+G12+G13+G14+G15+G16+G17+G18+G19+G20+G21+G22+G23+G24+G25+G26+G27+G28+G29+G32+G33+G34+G35+G36+G37+G38+G39+G40+G41+G42+G43+G44+G45+G46+G49+G50+G51+G52+G53+G54+G55+G56+G57+G58+G60+G66+G59+L35+G30+G72+G61+G62+G63+G48+G47+G64+G67+G68+G65+G70+G73</f>
        <v>58553.250000000015</v>
      </c>
      <c r="H8" s="10">
        <f aca="true" t="shared" si="0" ref="H8:H73">G8/E8*100</f>
        <v>12.004912494273636</v>
      </c>
      <c r="I8" s="12">
        <f>G8/F8*100</f>
        <v>50.560503963965274</v>
      </c>
      <c r="J8" s="23">
        <f>J9+J10+J11+J12+J13+J14+J15+J16+J17+J18+J19+J20+J21+J22+J23+J24+J25+J26+J27+J28+J29+J32+J33+J34+J35+J36+J37+J38+J39+J40+J41+J42+J43+J44+J45+J46+J49+J50+J51+J52+J53+J54+J55+J56+J57+J58+J60+J66+J62+J30+J72+J63+J48+J67+J68+J47+J64+J73+J65</f>
        <v>20559.769999999993</v>
      </c>
      <c r="K8" s="23">
        <f>K9+K10+K11+K12+K13+K14+K15+K16+K17+K18+K19+K20+K21+K22+K23+K24+K25+K26+K27+K28+K29+K32+K33+K34+K35+K36+K37+K38+K39+K40+K41+K42+K43+K44+K45+K46+K49+K50+K51+K52+K53+K54+K55+K56+K57+K58+K60+K66+K62+K30+K72+K63+K48+K67+K68+K47+K64+K73+K65</f>
        <v>20559.769999999993</v>
      </c>
      <c r="L8" s="13"/>
      <c r="M8" s="11">
        <f>C8-G8</f>
        <v>8001.549999999988</v>
      </c>
    </row>
    <row r="9" spans="1:13" ht="20.25">
      <c r="A9" s="19" t="s">
        <v>12</v>
      </c>
      <c r="B9" s="20"/>
      <c r="C9" s="15"/>
      <c r="D9" s="5"/>
      <c r="E9" s="36">
        <v>27997.3</v>
      </c>
      <c r="F9" s="16">
        <v>7000</v>
      </c>
      <c r="G9" s="38">
        <v>3499.5</v>
      </c>
      <c r="H9" s="27">
        <f t="shared" si="0"/>
        <v>12.499419586888735</v>
      </c>
      <c r="I9" s="12">
        <f>G9/F9*100</f>
        <v>49.99285714285715</v>
      </c>
      <c r="J9" s="30">
        <v>1166.5</v>
      </c>
      <c r="K9" s="30">
        <v>1166.5</v>
      </c>
      <c r="L9" s="22"/>
      <c r="M9" s="25"/>
    </row>
    <row r="10" spans="1:13" ht="20.25">
      <c r="A10" s="18" t="s">
        <v>13</v>
      </c>
      <c r="B10" s="20"/>
      <c r="C10" s="15"/>
      <c r="D10" s="5"/>
      <c r="E10" s="37">
        <v>25297.7</v>
      </c>
      <c r="F10" s="17">
        <v>7589.3</v>
      </c>
      <c r="G10" s="38">
        <v>3794.5</v>
      </c>
      <c r="H10" s="27">
        <f t="shared" si="0"/>
        <v>14.999387296078298</v>
      </c>
      <c r="I10" s="12">
        <f>G10/F10*100</f>
        <v>49.99802353313218</v>
      </c>
      <c r="J10" s="30">
        <v>1264.8</v>
      </c>
      <c r="K10" s="30">
        <v>1264.8</v>
      </c>
      <c r="L10" s="22"/>
      <c r="M10" s="25"/>
    </row>
    <row r="11" spans="1:13" ht="40.5">
      <c r="A11" s="18" t="s">
        <v>14</v>
      </c>
      <c r="B11" s="20"/>
      <c r="C11" s="15"/>
      <c r="D11" s="5"/>
      <c r="E11" s="17">
        <v>132484.8</v>
      </c>
      <c r="F11" s="17">
        <v>39745.4</v>
      </c>
      <c r="G11" s="38">
        <v>21477.6</v>
      </c>
      <c r="H11" s="27">
        <f t="shared" si="0"/>
        <v>16.211369153291546</v>
      </c>
      <c r="I11" s="12">
        <f aca="true" t="shared" si="1" ref="I11:I73">G11/F11*100</f>
        <v>54.03795156169016</v>
      </c>
      <c r="J11" s="30">
        <v>8229.3</v>
      </c>
      <c r="K11" s="30">
        <v>8229.3</v>
      </c>
      <c r="L11" s="22"/>
      <c r="M11" s="25"/>
    </row>
    <row r="12" spans="1:13" s="35" customFormat="1" ht="20.25">
      <c r="A12" s="18" t="s">
        <v>15</v>
      </c>
      <c r="B12" s="39"/>
      <c r="C12" s="15"/>
      <c r="D12" s="5"/>
      <c r="E12" s="17">
        <v>671.7</v>
      </c>
      <c r="F12" s="17">
        <v>201.5</v>
      </c>
      <c r="G12" s="38">
        <v>101</v>
      </c>
      <c r="H12" s="40">
        <f t="shared" si="0"/>
        <v>15.036474616644336</v>
      </c>
      <c r="I12" s="12">
        <f t="shared" si="1"/>
        <v>50.12406947890818</v>
      </c>
      <c r="J12" s="24">
        <v>33.7</v>
      </c>
      <c r="K12" s="24">
        <v>33.7</v>
      </c>
      <c r="L12" s="22"/>
      <c r="M12" s="25"/>
    </row>
    <row r="13" spans="1:13" s="35" customFormat="1" ht="40.5">
      <c r="A13" s="18" t="s">
        <v>16</v>
      </c>
      <c r="B13" s="39"/>
      <c r="C13" s="15"/>
      <c r="D13" s="5"/>
      <c r="E13" s="17">
        <v>209666.4</v>
      </c>
      <c r="F13" s="17">
        <v>41933.3</v>
      </c>
      <c r="G13" s="38">
        <v>20966.7</v>
      </c>
      <c r="H13" s="40">
        <f t="shared" si="0"/>
        <v>10.000028616888544</v>
      </c>
      <c r="I13" s="12">
        <f t="shared" si="1"/>
        <v>50.000119236978726</v>
      </c>
      <c r="J13" s="24">
        <v>6988.9</v>
      </c>
      <c r="K13" s="24">
        <v>6988.9</v>
      </c>
      <c r="L13" s="22"/>
      <c r="M13" s="25"/>
    </row>
    <row r="14" spans="1:13" ht="20.25">
      <c r="A14" s="18" t="s">
        <v>17</v>
      </c>
      <c r="B14" s="20"/>
      <c r="C14" s="15"/>
      <c r="D14" s="5"/>
      <c r="E14" s="17">
        <v>77843.2</v>
      </c>
      <c r="F14" s="17">
        <v>15568.6</v>
      </c>
      <c r="G14" s="38">
        <v>7784.4</v>
      </c>
      <c r="H14" s="27">
        <f t="shared" si="0"/>
        <v>10.00010277069802</v>
      </c>
      <c r="I14" s="12">
        <f t="shared" si="1"/>
        <v>50.0006423185129</v>
      </c>
      <c r="J14" s="30">
        <v>2594.8</v>
      </c>
      <c r="K14" s="30">
        <v>2594.8</v>
      </c>
      <c r="L14" s="22"/>
      <c r="M14" s="25"/>
    </row>
    <row r="15" spans="1:13" ht="20.25">
      <c r="A15" s="18" t="s">
        <v>18</v>
      </c>
      <c r="B15" s="20"/>
      <c r="C15" s="15"/>
      <c r="D15" s="5"/>
      <c r="E15" s="17">
        <v>837</v>
      </c>
      <c r="F15" s="17">
        <v>837</v>
      </c>
      <c r="G15" s="38">
        <v>61.9</v>
      </c>
      <c r="H15" s="27">
        <f t="shared" si="0"/>
        <v>7.395459976105137</v>
      </c>
      <c r="I15" s="12">
        <f t="shared" si="1"/>
        <v>7.395459976105137</v>
      </c>
      <c r="J15" s="30"/>
      <c r="K15" s="30"/>
      <c r="L15" s="22"/>
      <c r="M15" s="25"/>
    </row>
    <row r="16" spans="1:13" s="35" customFormat="1" ht="20.25">
      <c r="A16" s="18" t="s">
        <v>19</v>
      </c>
      <c r="B16" s="39"/>
      <c r="C16" s="15"/>
      <c r="D16" s="5"/>
      <c r="E16" s="17">
        <v>527.7</v>
      </c>
      <c r="F16" s="17">
        <v>105.5</v>
      </c>
      <c r="G16" s="38">
        <v>52.8</v>
      </c>
      <c r="H16" s="40">
        <f t="shared" si="0"/>
        <v>10.00568504832291</v>
      </c>
      <c r="I16" s="12">
        <f t="shared" si="1"/>
        <v>50.04739336492891</v>
      </c>
      <c r="J16" s="24">
        <v>17.6</v>
      </c>
      <c r="K16" s="24">
        <v>17.6</v>
      </c>
      <c r="L16" s="22"/>
      <c r="M16" s="25"/>
    </row>
    <row r="17" spans="1:13" ht="20.25">
      <c r="A17" s="18" t="s">
        <v>20</v>
      </c>
      <c r="B17" s="20"/>
      <c r="C17" s="15"/>
      <c r="D17" s="5"/>
      <c r="E17" s="17">
        <v>254</v>
      </c>
      <c r="F17" s="17">
        <v>50.8</v>
      </c>
      <c r="G17" s="38">
        <v>25.4</v>
      </c>
      <c r="H17" s="27">
        <f t="shared" si="0"/>
        <v>10</v>
      </c>
      <c r="I17" s="12">
        <f t="shared" si="1"/>
        <v>50</v>
      </c>
      <c r="J17" s="30">
        <v>8.5</v>
      </c>
      <c r="K17" s="30">
        <v>8.5</v>
      </c>
      <c r="L17" s="22"/>
      <c r="M17" s="25"/>
    </row>
    <row r="18" spans="1:13" s="52" customFormat="1" ht="20.25">
      <c r="A18" s="45" t="s">
        <v>21</v>
      </c>
      <c r="B18" s="46"/>
      <c r="C18" s="47"/>
      <c r="D18" s="43"/>
      <c r="E18" s="37">
        <v>265.9</v>
      </c>
      <c r="F18" s="37">
        <v>66.5</v>
      </c>
      <c r="G18" s="38">
        <v>22.2</v>
      </c>
      <c r="H18" s="48">
        <f t="shared" si="0"/>
        <v>8.349003384731102</v>
      </c>
      <c r="I18" s="49">
        <f t="shared" si="1"/>
        <v>33.383458646616546</v>
      </c>
      <c r="J18" s="50"/>
      <c r="K18" s="50"/>
      <c r="L18" s="51"/>
      <c r="M18" s="25"/>
    </row>
    <row r="19" spans="1:13" ht="23.25" customHeight="1">
      <c r="A19" s="18" t="s">
        <v>22</v>
      </c>
      <c r="B19" s="20"/>
      <c r="C19" s="15"/>
      <c r="D19" s="5"/>
      <c r="E19" s="17">
        <v>492.9</v>
      </c>
      <c r="F19" s="17">
        <v>123.2</v>
      </c>
      <c r="G19" s="38">
        <v>61.54</v>
      </c>
      <c r="H19" s="27">
        <f t="shared" si="0"/>
        <v>12.485291134104282</v>
      </c>
      <c r="I19" s="12">
        <f t="shared" si="1"/>
        <v>49.951298701298704</v>
      </c>
      <c r="J19" s="30">
        <v>20.54</v>
      </c>
      <c r="K19" s="30">
        <v>20.54</v>
      </c>
      <c r="L19" s="22"/>
      <c r="M19" s="25"/>
    </row>
    <row r="20" spans="1:13" s="35" customFormat="1" ht="23.25" customHeight="1">
      <c r="A20" s="18" t="s">
        <v>23</v>
      </c>
      <c r="B20" s="39"/>
      <c r="C20" s="15"/>
      <c r="D20" s="5"/>
      <c r="E20" s="17">
        <v>265.9</v>
      </c>
      <c r="F20" s="17">
        <v>66.5</v>
      </c>
      <c r="G20" s="38">
        <v>33.3</v>
      </c>
      <c r="H20" s="40">
        <f t="shared" si="0"/>
        <v>12.523505077096653</v>
      </c>
      <c r="I20" s="12">
        <f t="shared" si="1"/>
        <v>50.075187969924805</v>
      </c>
      <c r="J20" s="24">
        <v>11.1</v>
      </c>
      <c r="K20" s="24">
        <v>11.1</v>
      </c>
      <c r="L20" s="22"/>
      <c r="M20" s="25"/>
    </row>
    <row r="21" spans="1:13" ht="23.25" customHeight="1">
      <c r="A21" s="18" t="s">
        <v>24</v>
      </c>
      <c r="B21" s="20"/>
      <c r="C21" s="15"/>
      <c r="D21" s="5"/>
      <c r="E21" s="17">
        <v>1658</v>
      </c>
      <c r="F21" s="17">
        <v>331.6</v>
      </c>
      <c r="G21" s="38"/>
      <c r="H21" s="27">
        <f t="shared" si="0"/>
        <v>0</v>
      </c>
      <c r="I21" s="12">
        <f t="shared" si="1"/>
        <v>0</v>
      </c>
      <c r="J21" s="33"/>
      <c r="K21" s="33"/>
      <c r="L21" s="22"/>
      <c r="M21" s="25"/>
    </row>
    <row r="22" spans="1:13" ht="23.25" customHeight="1">
      <c r="A22" s="18" t="s">
        <v>25</v>
      </c>
      <c r="B22" s="20"/>
      <c r="C22" s="15"/>
      <c r="D22" s="5"/>
      <c r="E22" s="17">
        <v>4598.7</v>
      </c>
      <c r="F22" s="17">
        <v>1174.7</v>
      </c>
      <c r="G22" s="38">
        <v>574.8</v>
      </c>
      <c r="H22" s="27">
        <f t="shared" si="0"/>
        <v>12.499184552156043</v>
      </c>
      <c r="I22" s="12">
        <f t="shared" si="1"/>
        <v>48.931642121392684</v>
      </c>
      <c r="J22" s="33">
        <v>191.6</v>
      </c>
      <c r="K22" s="33">
        <v>191.6</v>
      </c>
      <c r="L22" s="22"/>
      <c r="M22" s="25"/>
    </row>
    <row r="23" spans="1:13" s="35" customFormat="1" ht="23.25" customHeight="1">
      <c r="A23" s="18" t="s">
        <v>26</v>
      </c>
      <c r="B23" s="39"/>
      <c r="C23" s="15"/>
      <c r="D23" s="5"/>
      <c r="E23" s="17">
        <v>744.8</v>
      </c>
      <c r="F23" s="17">
        <v>186.2</v>
      </c>
      <c r="G23" s="38">
        <v>93</v>
      </c>
      <c r="H23" s="40">
        <f t="shared" si="0"/>
        <v>12.486573576799142</v>
      </c>
      <c r="I23" s="12">
        <f t="shared" si="1"/>
        <v>49.94629430719657</v>
      </c>
      <c r="J23" s="24">
        <v>31</v>
      </c>
      <c r="K23" s="24">
        <v>31</v>
      </c>
      <c r="L23" s="22"/>
      <c r="M23" s="25"/>
    </row>
    <row r="24" spans="1:13" ht="23.25" customHeight="1">
      <c r="A24" s="18" t="s">
        <v>27</v>
      </c>
      <c r="B24" s="20"/>
      <c r="C24" s="15"/>
      <c r="D24" s="5"/>
      <c r="E24" s="17">
        <v>42.9</v>
      </c>
      <c r="F24" s="17">
        <v>8.6</v>
      </c>
      <c r="G24" s="38">
        <v>4.23</v>
      </c>
      <c r="H24" s="27">
        <f t="shared" si="0"/>
        <v>9.860139860139862</v>
      </c>
      <c r="I24" s="12">
        <f t="shared" si="1"/>
        <v>49.186046511627914</v>
      </c>
      <c r="J24" s="30">
        <v>1.43</v>
      </c>
      <c r="K24" s="30">
        <v>1.43</v>
      </c>
      <c r="L24" s="22"/>
      <c r="M24" s="25"/>
    </row>
    <row r="25" spans="1:13" ht="23.25" customHeight="1">
      <c r="A25" s="18" t="s">
        <v>28</v>
      </c>
      <c r="B25" s="20"/>
      <c r="C25" s="15"/>
      <c r="D25" s="5"/>
      <c r="E25" s="17">
        <v>0.38</v>
      </c>
      <c r="F25" s="17">
        <v>0.38</v>
      </c>
      <c r="G25" s="38">
        <v>0.38</v>
      </c>
      <c r="H25" s="27">
        <f t="shared" si="0"/>
        <v>100</v>
      </c>
      <c r="I25" s="12">
        <f t="shared" si="1"/>
        <v>100</v>
      </c>
      <c r="J25" s="30"/>
      <c r="K25" s="30"/>
      <c r="L25" s="22"/>
      <c r="M25" s="25"/>
    </row>
    <row r="26" spans="1:13" ht="23.25" customHeight="1">
      <c r="A26" s="18" t="s">
        <v>56</v>
      </c>
      <c r="B26" s="20"/>
      <c r="C26" s="15"/>
      <c r="D26" s="5"/>
      <c r="E26" s="17">
        <v>1.9</v>
      </c>
      <c r="F26" s="17">
        <v>0.5</v>
      </c>
      <c r="G26" s="38"/>
      <c r="H26" s="27">
        <f t="shared" si="0"/>
        <v>0</v>
      </c>
      <c r="I26" s="12">
        <f t="shared" si="1"/>
        <v>0</v>
      </c>
      <c r="J26" s="21"/>
      <c r="K26" s="21"/>
      <c r="L26" s="22"/>
      <c r="M26" s="25"/>
    </row>
    <row r="27" spans="1:13" ht="23.25" customHeight="1">
      <c r="A27" s="18" t="s">
        <v>29</v>
      </c>
      <c r="B27" s="20"/>
      <c r="C27" s="15"/>
      <c r="D27" s="5"/>
      <c r="E27" s="17">
        <v>3928.2</v>
      </c>
      <c r="F27" s="17">
        <v>785.6</v>
      </c>
      <c r="G27" s="38"/>
      <c r="H27" s="27">
        <f t="shared" si="0"/>
        <v>0</v>
      </c>
      <c r="I27" s="12">
        <f t="shared" si="1"/>
        <v>0</v>
      </c>
      <c r="J27" s="21"/>
      <c r="K27" s="21"/>
      <c r="L27" s="22"/>
      <c r="M27" s="25"/>
    </row>
    <row r="28" spans="1:13" ht="23.25" customHeight="1">
      <c r="A28" s="18" t="s">
        <v>30</v>
      </c>
      <c r="B28" s="20"/>
      <c r="C28" s="15"/>
      <c r="D28" s="5"/>
      <c r="E28" s="17">
        <v>17</v>
      </c>
      <c r="F28" s="17">
        <v>3.4</v>
      </c>
      <c r="G28" s="38"/>
      <c r="H28" s="27">
        <f t="shared" si="0"/>
        <v>0</v>
      </c>
      <c r="I28" s="12">
        <f t="shared" si="1"/>
        <v>0</v>
      </c>
      <c r="J28" s="21"/>
      <c r="K28" s="21"/>
      <c r="L28" s="22"/>
      <c r="M28" s="25"/>
    </row>
    <row r="29" spans="1:13" ht="23.25" customHeight="1" hidden="1">
      <c r="A29" s="18" t="s">
        <v>31</v>
      </c>
      <c r="B29" s="20"/>
      <c r="C29" s="15"/>
      <c r="D29" s="5"/>
      <c r="E29" s="17"/>
      <c r="F29" s="17"/>
      <c r="G29" s="38"/>
      <c r="H29" s="27" t="e">
        <f t="shared" si="0"/>
        <v>#DIV/0!</v>
      </c>
      <c r="I29" s="12" t="e">
        <f t="shared" si="1"/>
        <v>#DIV/0!</v>
      </c>
      <c r="J29" s="21"/>
      <c r="K29" s="21"/>
      <c r="L29" s="22"/>
      <c r="M29" s="25"/>
    </row>
    <row r="30" spans="1:13" ht="23.25" customHeight="1">
      <c r="A30" s="18" t="s">
        <v>60</v>
      </c>
      <c r="B30" s="20"/>
      <c r="C30" s="15"/>
      <c r="D30" s="5"/>
      <c r="E30" s="17">
        <v>3.1</v>
      </c>
      <c r="F30" s="17">
        <v>0.8</v>
      </c>
      <c r="G30" s="38"/>
      <c r="H30" s="27">
        <f t="shared" si="0"/>
        <v>0</v>
      </c>
      <c r="I30" s="12">
        <f t="shared" si="1"/>
        <v>0</v>
      </c>
      <c r="J30" s="21"/>
      <c r="K30" s="21"/>
      <c r="L30" s="22"/>
      <c r="M30" s="25"/>
    </row>
    <row r="31" spans="1:13" ht="23.25" customHeight="1">
      <c r="A31" s="18" t="s">
        <v>85</v>
      </c>
      <c r="B31" s="20"/>
      <c r="C31" s="15"/>
      <c r="D31" s="5"/>
      <c r="E31" s="17">
        <v>144.6</v>
      </c>
      <c r="F31" s="17">
        <v>28.9</v>
      </c>
      <c r="G31" s="38"/>
      <c r="H31" s="27">
        <f t="shared" si="0"/>
        <v>0</v>
      </c>
      <c r="I31" s="12">
        <f t="shared" si="1"/>
        <v>0</v>
      </c>
      <c r="J31" s="21"/>
      <c r="K31" s="21"/>
      <c r="L31" s="22"/>
      <c r="M31" s="25"/>
    </row>
    <row r="32" spans="1:13" ht="24" customHeight="1" hidden="1">
      <c r="A32" s="26" t="s">
        <v>32</v>
      </c>
      <c r="B32" s="20"/>
      <c r="C32" s="15"/>
      <c r="D32" s="5"/>
      <c r="E32" s="17"/>
      <c r="F32" s="17"/>
      <c r="G32" s="38"/>
      <c r="H32" s="27" t="e">
        <f t="shared" si="0"/>
        <v>#DIV/0!</v>
      </c>
      <c r="I32" s="12" t="e">
        <f t="shared" si="1"/>
        <v>#DIV/0!</v>
      </c>
      <c r="J32" s="21"/>
      <c r="K32" s="21"/>
      <c r="L32" s="22"/>
      <c r="M32" s="25"/>
    </row>
    <row r="33" spans="1:13" ht="20.25" hidden="1">
      <c r="A33" s="26" t="s">
        <v>33</v>
      </c>
      <c r="B33" s="20"/>
      <c r="C33" s="15"/>
      <c r="D33" s="5"/>
      <c r="E33" s="17"/>
      <c r="F33" s="17"/>
      <c r="G33" s="38"/>
      <c r="H33" s="27" t="e">
        <f t="shared" si="0"/>
        <v>#DIV/0!</v>
      </c>
      <c r="I33" s="12" t="e">
        <f t="shared" si="1"/>
        <v>#DIV/0!</v>
      </c>
      <c r="J33" s="21"/>
      <c r="K33" s="21"/>
      <c r="L33" s="22"/>
      <c r="M33" s="25"/>
    </row>
    <row r="34" spans="1:13" ht="20.25" hidden="1">
      <c r="A34" s="26" t="s">
        <v>34</v>
      </c>
      <c r="B34" s="20"/>
      <c r="C34" s="15"/>
      <c r="D34" s="5"/>
      <c r="E34" s="17"/>
      <c r="F34" s="17"/>
      <c r="G34" s="38"/>
      <c r="H34" s="27" t="e">
        <f t="shared" si="0"/>
        <v>#DIV/0!</v>
      </c>
      <c r="I34" s="12" t="e">
        <f t="shared" si="1"/>
        <v>#DIV/0!</v>
      </c>
      <c r="J34" s="21"/>
      <c r="K34" s="21"/>
      <c r="L34" s="22"/>
      <c r="M34" s="25"/>
    </row>
    <row r="35" spans="1:13" ht="20.25" hidden="1">
      <c r="A35" s="26" t="s">
        <v>35</v>
      </c>
      <c r="B35" s="20"/>
      <c r="C35" s="15"/>
      <c r="D35" s="5"/>
      <c r="E35" s="17"/>
      <c r="F35" s="17"/>
      <c r="G35" s="38"/>
      <c r="H35" s="27" t="e">
        <f t="shared" si="0"/>
        <v>#DIV/0!</v>
      </c>
      <c r="I35" s="12" t="e">
        <f t="shared" si="1"/>
        <v>#DIV/0!</v>
      </c>
      <c r="J35" s="21"/>
      <c r="K35" s="21"/>
      <c r="L35" s="22"/>
      <c r="M35" s="25"/>
    </row>
    <row r="36" spans="1:13" ht="20.25" hidden="1">
      <c r="A36" s="26" t="s">
        <v>36</v>
      </c>
      <c r="B36" s="20"/>
      <c r="C36" s="15"/>
      <c r="D36" s="5"/>
      <c r="E36" s="17"/>
      <c r="F36" s="17"/>
      <c r="G36" s="38"/>
      <c r="H36" s="27" t="e">
        <f t="shared" si="0"/>
        <v>#DIV/0!</v>
      </c>
      <c r="I36" s="12" t="e">
        <f t="shared" si="1"/>
        <v>#DIV/0!</v>
      </c>
      <c r="J36" s="24"/>
      <c r="K36" s="24"/>
      <c r="L36" s="22"/>
      <c r="M36" s="25"/>
    </row>
    <row r="37" spans="1:13" ht="20.25" hidden="1">
      <c r="A37" s="26" t="s">
        <v>37</v>
      </c>
      <c r="B37" s="20"/>
      <c r="C37" s="15"/>
      <c r="D37" s="5"/>
      <c r="E37" s="17"/>
      <c r="F37" s="17"/>
      <c r="G37" s="38"/>
      <c r="H37" s="27" t="e">
        <f t="shared" si="0"/>
        <v>#DIV/0!</v>
      </c>
      <c r="I37" s="12" t="e">
        <f t="shared" si="1"/>
        <v>#DIV/0!</v>
      </c>
      <c r="J37" s="21"/>
      <c r="K37" s="21"/>
      <c r="L37" s="22"/>
      <c r="M37" s="25"/>
    </row>
    <row r="38" spans="1:13" ht="20.25" hidden="1">
      <c r="A38" s="18" t="s">
        <v>38</v>
      </c>
      <c r="B38" s="20"/>
      <c r="C38" s="15"/>
      <c r="D38" s="5"/>
      <c r="E38" s="17"/>
      <c r="F38" s="17"/>
      <c r="G38" s="38"/>
      <c r="H38" s="27" t="e">
        <f t="shared" si="0"/>
        <v>#DIV/0!</v>
      </c>
      <c r="I38" s="12" t="e">
        <f t="shared" si="1"/>
        <v>#DIV/0!</v>
      </c>
      <c r="J38" s="21"/>
      <c r="K38" s="21"/>
      <c r="L38" s="22"/>
      <c r="M38" s="25"/>
    </row>
    <row r="39" spans="1:13" ht="40.5" hidden="1">
      <c r="A39" s="26" t="s">
        <v>39</v>
      </c>
      <c r="B39" s="20"/>
      <c r="C39" s="15"/>
      <c r="D39" s="5"/>
      <c r="E39" s="17"/>
      <c r="F39" s="17"/>
      <c r="G39" s="38"/>
      <c r="H39" s="27" t="e">
        <f t="shared" si="0"/>
        <v>#DIV/0!</v>
      </c>
      <c r="I39" s="12" t="e">
        <f t="shared" si="1"/>
        <v>#DIV/0!</v>
      </c>
      <c r="J39" s="21"/>
      <c r="K39" s="21"/>
      <c r="L39" s="22"/>
      <c r="M39" s="25"/>
    </row>
    <row r="40" spans="1:13" ht="20.25" hidden="1">
      <c r="A40" s="26" t="s">
        <v>40</v>
      </c>
      <c r="B40" s="20"/>
      <c r="C40" s="15"/>
      <c r="D40" s="5"/>
      <c r="E40" s="17"/>
      <c r="F40" s="17"/>
      <c r="G40" s="38"/>
      <c r="H40" s="27" t="e">
        <f t="shared" si="0"/>
        <v>#DIV/0!</v>
      </c>
      <c r="I40" s="12" t="e">
        <f t="shared" si="1"/>
        <v>#DIV/0!</v>
      </c>
      <c r="J40" s="21"/>
      <c r="K40" s="21"/>
      <c r="L40" s="22"/>
      <c r="M40" s="25"/>
    </row>
    <row r="41" spans="1:13" ht="20.25" hidden="1">
      <c r="A41" s="26" t="s">
        <v>64</v>
      </c>
      <c r="B41" s="20"/>
      <c r="C41" s="15"/>
      <c r="D41" s="5"/>
      <c r="E41" s="17"/>
      <c r="F41" s="17"/>
      <c r="G41" s="38"/>
      <c r="H41" s="27" t="e">
        <f t="shared" si="0"/>
        <v>#DIV/0!</v>
      </c>
      <c r="I41" s="12" t="e">
        <f t="shared" si="1"/>
        <v>#DIV/0!</v>
      </c>
      <c r="J41" s="21"/>
      <c r="K41" s="21"/>
      <c r="L41" s="22"/>
      <c r="M41" s="25"/>
    </row>
    <row r="42" spans="1:13" ht="20.25" hidden="1">
      <c r="A42" s="26" t="s">
        <v>58</v>
      </c>
      <c r="B42" s="20"/>
      <c r="C42" s="15"/>
      <c r="D42" s="5"/>
      <c r="E42" s="17"/>
      <c r="F42" s="17"/>
      <c r="G42" s="38"/>
      <c r="H42" s="27" t="e">
        <f t="shared" si="0"/>
        <v>#DIV/0!</v>
      </c>
      <c r="I42" s="12" t="e">
        <f t="shared" si="1"/>
        <v>#DIV/0!</v>
      </c>
      <c r="J42" s="21"/>
      <c r="K42" s="21"/>
      <c r="L42" s="22"/>
      <c r="M42" s="25"/>
    </row>
    <row r="43" spans="1:13" ht="20.25" hidden="1">
      <c r="A43" s="26" t="s">
        <v>31</v>
      </c>
      <c r="B43" s="20"/>
      <c r="C43" s="15"/>
      <c r="D43" s="5"/>
      <c r="E43" s="17"/>
      <c r="F43" s="17"/>
      <c r="G43" s="38"/>
      <c r="H43" s="27" t="e">
        <f t="shared" si="0"/>
        <v>#DIV/0!</v>
      </c>
      <c r="I43" s="12" t="e">
        <f t="shared" si="1"/>
        <v>#DIV/0!</v>
      </c>
      <c r="J43" s="21"/>
      <c r="K43" s="21"/>
      <c r="L43" s="22"/>
      <c r="M43" s="25"/>
    </row>
    <row r="44" spans="1:13" ht="20.25" hidden="1">
      <c r="A44" s="26" t="s">
        <v>61</v>
      </c>
      <c r="B44" s="20"/>
      <c r="C44" s="15"/>
      <c r="D44" s="5"/>
      <c r="E44" s="17"/>
      <c r="F44" s="17"/>
      <c r="G44" s="38"/>
      <c r="H44" s="27" t="e">
        <f t="shared" si="0"/>
        <v>#DIV/0!</v>
      </c>
      <c r="I44" s="12" t="e">
        <f t="shared" si="1"/>
        <v>#DIV/0!</v>
      </c>
      <c r="J44" s="24"/>
      <c r="K44" s="24"/>
      <c r="L44" s="22"/>
      <c r="M44" s="25"/>
    </row>
    <row r="45" spans="1:13" ht="20.25" hidden="1">
      <c r="A45" s="26" t="s">
        <v>63</v>
      </c>
      <c r="B45" s="20"/>
      <c r="C45" s="15"/>
      <c r="D45" s="5"/>
      <c r="E45" s="17"/>
      <c r="F45" s="17"/>
      <c r="G45" s="38"/>
      <c r="H45" s="27" t="e">
        <f t="shared" si="0"/>
        <v>#DIV/0!</v>
      </c>
      <c r="I45" s="12" t="e">
        <f t="shared" si="1"/>
        <v>#DIV/0!</v>
      </c>
      <c r="J45" s="24"/>
      <c r="K45" s="24"/>
      <c r="L45" s="22"/>
      <c r="M45" s="25"/>
    </row>
    <row r="46" spans="1:13" ht="20.25" hidden="1">
      <c r="A46" s="26" t="s">
        <v>41</v>
      </c>
      <c r="B46" s="20"/>
      <c r="C46" s="15"/>
      <c r="D46" s="5"/>
      <c r="E46" s="17"/>
      <c r="F46" s="17"/>
      <c r="G46" s="38"/>
      <c r="H46" s="27" t="e">
        <f t="shared" si="0"/>
        <v>#DIV/0!</v>
      </c>
      <c r="I46" s="12" t="e">
        <f t="shared" si="1"/>
        <v>#DIV/0!</v>
      </c>
      <c r="J46" s="21"/>
      <c r="K46" s="21"/>
      <c r="L46" s="22"/>
      <c r="M46" s="25"/>
    </row>
    <row r="47" spans="1:13" ht="20.25" hidden="1">
      <c r="A47" s="26"/>
      <c r="B47" s="20"/>
      <c r="C47" s="15"/>
      <c r="D47" s="5"/>
      <c r="E47" s="17"/>
      <c r="F47" s="17"/>
      <c r="G47" s="38"/>
      <c r="H47" s="27" t="e">
        <f t="shared" si="0"/>
        <v>#DIV/0!</v>
      </c>
      <c r="I47" s="12" t="e">
        <f t="shared" si="1"/>
        <v>#DIV/0!</v>
      </c>
      <c r="J47" s="21"/>
      <c r="K47" s="21"/>
      <c r="L47" s="22"/>
      <c r="M47" s="25"/>
    </row>
    <row r="48" spans="1:13" ht="20.25" hidden="1">
      <c r="A48" s="26" t="s">
        <v>65</v>
      </c>
      <c r="B48" s="20"/>
      <c r="C48" s="15"/>
      <c r="D48" s="5"/>
      <c r="E48" s="17"/>
      <c r="F48" s="17"/>
      <c r="G48" s="38"/>
      <c r="H48" s="27" t="e">
        <f t="shared" si="0"/>
        <v>#DIV/0!</v>
      </c>
      <c r="I48" s="12" t="e">
        <f t="shared" si="1"/>
        <v>#DIV/0!</v>
      </c>
      <c r="J48" s="21"/>
      <c r="K48" s="21"/>
      <c r="L48" s="22"/>
      <c r="M48" s="25"/>
    </row>
    <row r="49" spans="1:13" ht="20.25" hidden="1">
      <c r="A49" s="26" t="s">
        <v>42</v>
      </c>
      <c r="B49" s="20"/>
      <c r="C49" s="15"/>
      <c r="D49" s="5"/>
      <c r="E49" s="17"/>
      <c r="F49" s="17"/>
      <c r="G49" s="38"/>
      <c r="H49" s="27" t="e">
        <f t="shared" si="0"/>
        <v>#DIV/0!</v>
      </c>
      <c r="I49" s="12" t="e">
        <f t="shared" si="1"/>
        <v>#DIV/0!</v>
      </c>
      <c r="J49" s="24"/>
      <c r="K49" s="24"/>
      <c r="L49" s="22"/>
      <c r="M49" s="25"/>
    </row>
    <row r="50" spans="1:13" ht="40.5" hidden="1">
      <c r="A50" s="26" t="s">
        <v>43</v>
      </c>
      <c r="B50" s="20"/>
      <c r="C50" s="15"/>
      <c r="D50" s="5"/>
      <c r="E50" s="17"/>
      <c r="F50" s="17"/>
      <c r="G50" s="38"/>
      <c r="H50" s="27" t="e">
        <f t="shared" si="0"/>
        <v>#DIV/0!</v>
      </c>
      <c r="I50" s="12" t="e">
        <f t="shared" si="1"/>
        <v>#DIV/0!</v>
      </c>
      <c r="J50" s="21"/>
      <c r="K50" s="21"/>
      <c r="L50" s="22"/>
      <c r="M50" s="25"/>
    </row>
    <row r="51" spans="1:13" ht="40.5" hidden="1">
      <c r="A51" s="26" t="s">
        <v>44</v>
      </c>
      <c r="B51" s="20"/>
      <c r="C51" s="15"/>
      <c r="D51" s="5"/>
      <c r="E51" s="17"/>
      <c r="F51" s="17"/>
      <c r="G51" s="38"/>
      <c r="H51" s="27" t="e">
        <f t="shared" si="0"/>
        <v>#DIV/0!</v>
      </c>
      <c r="I51" s="12" t="e">
        <f t="shared" si="1"/>
        <v>#DIV/0!</v>
      </c>
      <c r="J51" s="21"/>
      <c r="K51" s="21"/>
      <c r="L51" s="22"/>
      <c r="M51" s="25"/>
    </row>
    <row r="52" spans="1:13" ht="40.5" hidden="1">
      <c r="A52" s="26" t="s">
        <v>45</v>
      </c>
      <c r="B52" s="20"/>
      <c r="C52" s="15"/>
      <c r="D52" s="5"/>
      <c r="E52" s="17"/>
      <c r="F52" s="17"/>
      <c r="G52" s="38"/>
      <c r="H52" s="27" t="e">
        <f t="shared" si="0"/>
        <v>#DIV/0!</v>
      </c>
      <c r="I52" s="12" t="e">
        <f t="shared" si="1"/>
        <v>#DIV/0!</v>
      </c>
      <c r="J52" s="21"/>
      <c r="K52" s="21"/>
      <c r="L52" s="22"/>
      <c r="M52" s="25"/>
    </row>
    <row r="53" spans="1:13" ht="20.25" hidden="1">
      <c r="A53" s="26" t="s">
        <v>46</v>
      </c>
      <c r="B53" s="20"/>
      <c r="C53" s="15"/>
      <c r="D53" s="5"/>
      <c r="E53" s="17"/>
      <c r="F53" s="17"/>
      <c r="G53" s="38"/>
      <c r="H53" s="27" t="e">
        <f t="shared" si="0"/>
        <v>#DIV/0!</v>
      </c>
      <c r="I53" s="12" t="e">
        <f t="shared" si="1"/>
        <v>#DIV/0!</v>
      </c>
      <c r="J53" s="21"/>
      <c r="K53" s="21"/>
      <c r="L53" s="22"/>
      <c r="M53" s="25"/>
    </row>
    <row r="54" spans="1:13" ht="20.25" hidden="1">
      <c r="A54" s="26" t="s">
        <v>47</v>
      </c>
      <c r="B54" s="20"/>
      <c r="C54" s="15"/>
      <c r="D54" s="5"/>
      <c r="E54" s="17"/>
      <c r="F54" s="17"/>
      <c r="G54" s="38"/>
      <c r="H54" s="27" t="e">
        <f t="shared" si="0"/>
        <v>#DIV/0!</v>
      </c>
      <c r="I54" s="12" t="e">
        <f t="shared" si="1"/>
        <v>#DIV/0!</v>
      </c>
      <c r="J54" s="21"/>
      <c r="K54" s="21"/>
      <c r="L54" s="22"/>
      <c r="M54" s="25"/>
    </row>
    <row r="55" spans="1:13" ht="20.25" hidden="1">
      <c r="A55" s="26" t="s">
        <v>48</v>
      </c>
      <c r="B55" s="20"/>
      <c r="C55" s="15"/>
      <c r="D55" s="5"/>
      <c r="E55" s="17"/>
      <c r="F55" s="17"/>
      <c r="G55" s="38"/>
      <c r="H55" s="27" t="e">
        <f t="shared" si="0"/>
        <v>#DIV/0!</v>
      </c>
      <c r="I55" s="12" t="e">
        <f t="shared" si="1"/>
        <v>#DIV/0!</v>
      </c>
      <c r="J55" s="21"/>
      <c r="K55" s="21"/>
      <c r="L55" s="22"/>
      <c r="M55" s="25"/>
    </row>
    <row r="56" spans="1:13" ht="20.25" hidden="1">
      <c r="A56" s="26" t="s">
        <v>49</v>
      </c>
      <c r="B56" s="20"/>
      <c r="C56" s="15"/>
      <c r="D56" s="5"/>
      <c r="E56" s="17"/>
      <c r="F56" s="17"/>
      <c r="G56" s="38"/>
      <c r="H56" s="27" t="e">
        <f t="shared" si="0"/>
        <v>#DIV/0!</v>
      </c>
      <c r="I56" s="12" t="e">
        <f t="shared" si="1"/>
        <v>#DIV/0!</v>
      </c>
      <c r="J56" s="21"/>
      <c r="K56" s="21"/>
      <c r="L56" s="22"/>
      <c r="M56" s="25"/>
    </row>
    <row r="57" spans="1:13" ht="20.25" hidden="1">
      <c r="A57" s="26" t="s">
        <v>50</v>
      </c>
      <c r="B57" s="20"/>
      <c r="C57" s="15"/>
      <c r="D57" s="5"/>
      <c r="E57" s="17"/>
      <c r="F57" s="17"/>
      <c r="G57" s="38"/>
      <c r="H57" s="27" t="e">
        <f t="shared" si="0"/>
        <v>#DIV/0!</v>
      </c>
      <c r="I57" s="12" t="e">
        <f t="shared" si="1"/>
        <v>#DIV/0!</v>
      </c>
      <c r="J57" s="21"/>
      <c r="K57" s="21"/>
      <c r="L57" s="22"/>
      <c r="M57" s="25"/>
    </row>
    <row r="58" spans="1:13" ht="20.25" hidden="1">
      <c r="A58" s="26" t="s">
        <v>59</v>
      </c>
      <c r="B58" s="20"/>
      <c r="C58" s="15"/>
      <c r="D58" s="5"/>
      <c r="E58" s="17"/>
      <c r="F58" s="17"/>
      <c r="G58" s="38"/>
      <c r="H58" s="27" t="e">
        <f t="shared" si="0"/>
        <v>#DIV/0!</v>
      </c>
      <c r="I58" s="12" t="e">
        <f t="shared" si="1"/>
        <v>#DIV/0!</v>
      </c>
      <c r="J58" s="21"/>
      <c r="K58" s="21"/>
      <c r="L58" s="22"/>
      <c r="M58" s="25"/>
    </row>
    <row r="59" spans="1:13" ht="20.25" hidden="1">
      <c r="A59" s="26" t="s">
        <v>57</v>
      </c>
      <c r="B59" s="20"/>
      <c r="C59" s="15"/>
      <c r="D59" s="5"/>
      <c r="E59" s="17"/>
      <c r="F59" s="17"/>
      <c r="G59" s="38"/>
      <c r="H59" s="27" t="e">
        <f t="shared" si="0"/>
        <v>#DIV/0!</v>
      </c>
      <c r="I59" s="12" t="e">
        <f t="shared" si="1"/>
        <v>#DIV/0!</v>
      </c>
      <c r="J59" s="21"/>
      <c r="K59" s="21"/>
      <c r="L59" s="22"/>
      <c r="M59" s="25"/>
    </row>
    <row r="60" spans="1:13" ht="20.25" hidden="1">
      <c r="A60" s="26" t="s">
        <v>70</v>
      </c>
      <c r="B60" s="20"/>
      <c r="C60" s="15"/>
      <c r="D60" s="5"/>
      <c r="E60" s="17"/>
      <c r="F60" s="17"/>
      <c r="G60" s="38"/>
      <c r="H60" s="27" t="e">
        <f t="shared" si="0"/>
        <v>#DIV/0!</v>
      </c>
      <c r="I60" s="12" t="e">
        <f t="shared" si="1"/>
        <v>#DIV/0!</v>
      </c>
      <c r="J60" s="21"/>
      <c r="K60" s="21"/>
      <c r="L60" s="22"/>
      <c r="M60" s="25"/>
    </row>
    <row r="61" spans="1:13" ht="23.25" customHeight="1" hidden="1">
      <c r="A61" s="26" t="s">
        <v>71</v>
      </c>
      <c r="B61" s="20"/>
      <c r="C61" s="15"/>
      <c r="D61" s="5"/>
      <c r="E61" s="17"/>
      <c r="F61" s="17"/>
      <c r="G61" s="38"/>
      <c r="H61" s="27" t="e">
        <f t="shared" si="0"/>
        <v>#DIV/0!</v>
      </c>
      <c r="I61" s="12" t="e">
        <f t="shared" si="1"/>
        <v>#DIV/0!</v>
      </c>
      <c r="J61" s="21"/>
      <c r="K61" s="21"/>
      <c r="L61" s="22"/>
      <c r="M61" s="25"/>
    </row>
    <row r="62" spans="1:13" ht="20.25" hidden="1">
      <c r="A62" s="26" t="s">
        <v>40</v>
      </c>
      <c r="B62" s="20"/>
      <c r="C62" s="15"/>
      <c r="D62" s="5"/>
      <c r="E62" s="17"/>
      <c r="F62" s="17"/>
      <c r="G62" s="38"/>
      <c r="H62" s="27" t="e">
        <f t="shared" si="0"/>
        <v>#DIV/0!</v>
      </c>
      <c r="I62" s="12" t="e">
        <f t="shared" si="1"/>
        <v>#DIV/0!</v>
      </c>
      <c r="J62" s="21"/>
      <c r="K62" s="21"/>
      <c r="L62" s="22"/>
      <c r="M62" s="25"/>
    </row>
    <row r="63" spans="1:13" ht="40.5" hidden="1">
      <c r="A63" s="26" t="s">
        <v>44</v>
      </c>
      <c r="B63" s="20"/>
      <c r="C63" s="15"/>
      <c r="D63" s="5"/>
      <c r="E63" s="17"/>
      <c r="F63" s="17"/>
      <c r="G63" s="38"/>
      <c r="H63" s="27" t="e">
        <f t="shared" si="0"/>
        <v>#DIV/0!</v>
      </c>
      <c r="I63" s="12" t="e">
        <f t="shared" si="1"/>
        <v>#DIV/0!</v>
      </c>
      <c r="J63" s="21"/>
      <c r="K63" s="21"/>
      <c r="L63" s="22"/>
      <c r="M63" s="25"/>
    </row>
    <row r="64" spans="1:13" ht="20.25" hidden="1">
      <c r="A64" s="26" t="s">
        <v>82</v>
      </c>
      <c r="B64" s="20"/>
      <c r="C64" s="15"/>
      <c r="D64" s="5"/>
      <c r="E64" s="17"/>
      <c r="F64" s="17"/>
      <c r="G64" s="38"/>
      <c r="H64" s="27" t="e">
        <f t="shared" si="0"/>
        <v>#DIV/0!</v>
      </c>
      <c r="I64" s="12" t="e">
        <f t="shared" si="1"/>
        <v>#DIV/0!</v>
      </c>
      <c r="J64" s="21"/>
      <c r="K64" s="21"/>
      <c r="L64" s="22"/>
      <c r="M64" s="25"/>
    </row>
    <row r="65" spans="1:13" ht="40.5" hidden="1">
      <c r="A65" s="26" t="s">
        <v>76</v>
      </c>
      <c r="B65" s="20"/>
      <c r="C65" s="15"/>
      <c r="D65" s="5"/>
      <c r="E65" s="17"/>
      <c r="F65" s="17"/>
      <c r="G65" s="38"/>
      <c r="H65" s="27" t="e">
        <f t="shared" si="0"/>
        <v>#DIV/0!</v>
      </c>
      <c r="I65" s="12" t="e">
        <f t="shared" si="1"/>
        <v>#DIV/0!</v>
      </c>
      <c r="J65" s="21"/>
      <c r="K65" s="21"/>
      <c r="L65" s="22"/>
      <c r="M65" s="25"/>
    </row>
    <row r="66" spans="1:13" ht="20.25" hidden="1">
      <c r="A66" s="26" t="s">
        <v>80</v>
      </c>
      <c r="B66" s="20"/>
      <c r="C66" s="15"/>
      <c r="D66" s="5"/>
      <c r="E66" s="17"/>
      <c r="F66" s="17"/>
      <c r="G66" s="38"/>
      <c r="H66" s="27" t="e">
        <f t="shared" si="0"/>
        <v>#DIV/0!</v>
      </c>
      <c r="I66" s="12" t="e">
        <f t="shared" si="1"/>
        <v>#DIV/0!</v>
      </c>
      <c r="J66" s="21"/>
      <c r="K66" s="21"/>
      <c r="L66" s="22"/>
      <c r="M66" s="25"/>
    </row>
    <row r="67" spans="1:13" ht="20.25" hidden="1">
      <c r="A67" s="26" t="s">
        <v>81</v>
      </c>
      <c r="B67" s="20"/>
      <c r="C67" s="15"/>
      <c r="D67" s="5"/>
      <c r="E67" s="17"/>
      <c r="F67" s="17"/>
      <c r="G67" s="38"/>
      <c r="H67" s="27" t="e">
        <f>G67/E67*100</f>
        <v>#DIV/0!</v>
      </c>
      <c r="I67" s="12" t="e">
        <f>G67/F67*100</f>
        <v>#DIV/0!</v>
      </c>
      <c r="J67" s="21"/>
      <c r="K67" s="21"/>
      <c r="L67" s="22"/>
      <c r="M67" s="25"/>
    </row>
    <row r="68" spans="1:13" ht="20.25" hidden="1">
      <c r="A68" s="26" t="s">
        <v>75</v>
      </c>
      <c r="B68" s="20"/>
      <c r="C68" s="15"/>
      <c r="D68" s="5"/>
      <c r="E68" s="17"/>
      <c r="F68" s="17"/>
      <c r="G68" s="38"/>
      <c r="H68" s="27" t="e">
        <f>G68/E68*100</f>
        <v>#DIV/0!</v>
      </c>
      <c r="I68" s="12" t="e">
        <f>G68/F68*100</f>
        <v>#DIV/0!</v>
      </c>
      <c r="J68" s="21"/>
      <c r="K68" s="21"/>
      <c r="L68" s="22"/>
      <c r="M68" s="25"/>
    </row>
    <row r="69" spans="1:13" ht="20.25" hidden="1">
      <c r="A69" s="26" t="s">
        <v>78</v>
      </c>
      <c r="B69" s="20"/>
      <c r="C69" s="15"/>
      <c r="D69" s="5"/>
      <c r="E69" s="17"/>
      <c r="F69" s="17"/>
      <c r="G69" s="38"/>
      <c r="H69" s="27" t="e">
        <f>G69/E69*100</f>
        <v>#DIV/0!</v>
      </c>
      <c r="I69" s="12" t="e">
        <f>G69/F69*100</f>
        <v>#DIV/0!</v>
      </c>
      <c r="J69" s="21"/>
      <c r="K69" s="21"/>
      <c r="L69" s="22"/>
      <c r="M69" s="25"/>
    </row>
    <row r="70" spans="1:13" ht="20.25" hidden="1">
      <c r="A70" s="26" t="s">
        <v>66</v>
      </c>
      <c r="B70" s="20"/>
      <c r="C70" s="15"/>
      <c r="D70" s="5"/>
      <c r="E70" s="17"/>
      <c r="F70" s="17"/>
      <c r="G70" s="38"/>
      <c r="H70" s="27" t="e">
        <f>G70/E70*100</f>
        <v>#DIV/0!</v>
      </c>
      <c r="I70" s="12" t="e">
        <f>G70/F70*100</f>
        <v>#DIV/0!</v>
      </c>
      <c r="J70" s="21"/>
      <c r="K70" s="21"/>
      <c r="L70" s="22"/>
      <c r="M70" s="25"/>
    </row>
    <row r="71" spans="1:13" ht="20.25" hidden="1">
      <c r="A71" s="26" t="s">
        <v>77</v>
      </c>
      <c r="B71" s="20"/>
      <c r="C71" s="15"/>
      <c r="D71" s="5"/>
      <c r="E71" s="17"/>
      <c r="F71" s="17"/>
      <c r="G71" s="38"/>
      <c r="H71" s="27" t="e">
        <f>G71/E71*100</f>
        <v>#DIV/0!</v>
      </c>
      <c r="I71" s="12" t="e">
        <f>G71/F71*100</f>
        <v>#DIV/0!</v>
      </c>
      <c r="J71" s="21"/>
      <c r="K71" s="21"/>
      <c r="L71" s="22"/>
      <c r="M71" s="25"/>
    </row>
    <row r="72" spans="1:13" ht="20.25" hidden="1">
      <c r="A72" s="26" t="s">
        <v>62</v>
      </c>
      <c r="B72" s="20"/>
      <c r="C72" s="15"/>
      <c r="D72" s="5"/>
      <c r="E72" s="17"/>
      <c r="F72" s="17"/>
      <c r="G72" s="38"/>
      <c r="H72" s="27" t="e">
        <f t="shared" si="0"/>
        <v>#DIV/0!</v>
      </c>
      <c r="I72" s="12" t="e">
        <f t="shared" si="1"/>
        <v>#DIV/0!</v>
      </c>
      <c r="J72" s="21"/>
      <c r="K72" s="21"/>
      <c r="L72" s="22"/>
      <c r="M72" s="25"/>
    </row>
    <row r="73" spans="1:13" ht="20.25" hidden="1">
      <c r="A73" s="26" t="s">
        <v>74</v>
      </c>
      <c r="B73" s="20"/>
      <c r="C73" s="15"/>
      <c r="D73" s="5"/>
      <c r="E73" s="17"/>
      <c r="F73" s="17"/>
      <c r="G73" s="38"/>
      <c r="H73" s="27" t="e">
        <f t="shared" si="0"/>
        <v>#DIV/0!</v>
      </c>
      <c r="I73" s="12" t="e">
        <f t="shared" si="1"/>
        <v>#DIV/0!</v>
      </c>
      <c r="J73" s="21"/>
      <c r="K73" s="21"/>
      <c r="L73" s="22"/>
      <c r="M73" s="25"/>
    </row>
    <row r="74" spans="1:13" ht="20.25">
      <c r="A74" s="6" t="s">
        <v>51</v>
      </c>
      <c r="B74" s="5">
        <f>B8+B6</f>
        <v>748569.1699999999</v>
      </c>
      <c r="C74" s="5">
        <f>C8+C6</f>
        <v>93136.1</v>
      </c>
      <c r="D74" s="5">
        <f>C74/B74*100</f>
        <v>12.441882959192672</v>
      </c>
      <c r="E74" s="5">
        <f>E6+E8</f>
        <v>781434.0800000001</v>
      </c>
      <c r="F74" s="5">
        <f>F6+F8</f>
        <v>169732.28000000003</v>
      </c>
      <c r="G74" s="43">
        <f>G6+G8</f>
        <v>84281.85</v>
      </c>
      <c r="H74" s="34">
        <f>G74/E74*100</f>
        <v>10.785535486243445</v>
      </c>
      <c r="I74" s="34">
        <f>G74/F74*100</f>
        <v>49.655757879408675</v>
      </c>
      <c r="J74" s="5">
        <f>J8+J6</f>
        <v>26284.769999999993</v>
      </c>
      <c r="K74" s="5">
        <f>K8+K6</f>
        <v>24291.769999999993</v>
      </c>
      <c r="L74" s="5"/>
      <c r="M74" s="5"/>
    </row>
    <row r="75" spans="1:13" ht="20.25">
      <c r="A75" s="144" t="s">
        <v>52</v>
      </c>
      <c r="B75" s="144"/>
      <c r="C75" s="144"/>
      <c r="D75" s="3" t="s">
        <v>1</v>
      </c>
      <c r="E75" s="3" t="s">
        <v>53</v>
      </c>
      <c r="F75" s="3"/>
      <c r="G75" s="41"/>
      <c r="H75" s="2"/>
      <c r="I75" s="2"/>
      <c r="J75" s="3" t="s">
        <v>54</v>
      </c>
      <c r="K75" s="7"/>
      <c r="L75" s="8"/>
      <c r="M75" s="8"/>
    </row>
    <row r="76" spans="5:13" ht="20.25">
      <c r="E76" s="1"/>
      <c r="G76" s="1"/>
      <c r="K76" s="2"/>
      <c r="L76" s="8"/>
      <c r="M76" s="7"/>
    </row>
    <row r="102" ht="15">
      <c r="L102" s="1" t="s">
        <v>79</v>
      </c>
    </row>
  </sheetData>
  <sheetProtection/>
  <mergeCells count="15">
    <mergeCell ref="F4:F5"/>
    <mergeCell ref="G4:G5"/>
    <mergeCell ref="J4:J5"/>
    <mergeCell ref="K4:K5"/>
    <mergeCell ref="A75:C75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.15748031496062992" header="0.31496062992125984" footer="0.31496062992125984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47.00390625" style="1" customWidth="1"/>
    <col min="2" max="2" width="15.00390625" style="1" customWidth="1"/>
    <col min="3" max="3" width="16.8515625" style="1" customWidth="1"/>
    <col min="4" max="4" width="13.140625" style="1" customWidth="1"/>
    <col min="5" max="5" width="16.421875" style="35" customWidth="1"/>
    <col min="6" max="6" width="15.8515625" style="1" customWidth="1"/>
    <col min="7" max="7" width="16.421875" style="44" customWidth="1"/>
    <col min="8" max="8" width="16.57421875" style="1" customWidth="1"/>
    <col min="9" max="9" width="12.8515625" style="1" hidden="1" customWidth="1"/>
    <col min="10" max="10" width="16.8515625" style="1" customWidth="1"/>
    <col min="11" max="11" width="14.7109375" style="1" customWidth="1"/>
    <col min="12" max="12" width="15.57421875" style="1" customWidth="1"/>
    <col min="13" max="13" width="15.421875" style="1" customWidth="1"/>
    <col min="14" max="16384" width="9.140625" style="1" customWidth="1"/>
  </cols>
  <sheetData>
    <row r="1" spans="1:13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25">
      <c r="A2" s="127" t="s">
        <v>91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0.25" customHeight="1">
      <c r="A3" s="128" t="s">
        <v>2</v>
      </c>
      <c r="B3" s="131" t="s">
        <v>69</v>
      </c>
      <c r="C3" s="132"/>
      <c r="D3" s="133"/>
      <c r="E3" s="131" t="s">
        <v>84</v>
      </c>
      <c r="F3" s="132"/>
      <c r="G3" s="132"/>
      <c r="H3" s="132"/>
      <c r="I3" s="132"/>
      <c r="J3" s="132"/>
      <c r="K3" s="133"/>
      <c r="L3" s="134" t="s">
        <v>86</v>
      </c>
      <c r="M3" s="135"/>
    </row>
    <row r="4" spans="1:13" ht="28.5" customHeight="1">
      <c r="A4" s="129"/>
      <c r="B4" s="138" t="s">
        <v>3</v>
      </c>
      <c r="C4" s="128" t="s">
        <v>4</v>
      </c>
      <c r="D4" s="128" t="s">
        <v>5</v>
      </c>
      <c r="E4" s="138" t="s">
        <v>6</v>
      </c>
      <c r="F4" s="140" t="s">
        <v>67</v>
      </c>
      <c r="G4" s="142" t="s">
        <v>4</v>
      </c>
      <c r="H4" s="55" t="s">
        <v>5</v>
      </c>
      <c r="I4" s="32"/>
      <c r="J4" s="138" t="s">
        <v>90</v>
      </c>
      <c r="K4" s="138" t="s">
        <v>68</v>
      </c>
      <c r="L4" s="136"/>
      <c r="M4" s="137"/>
    </row>
    <row r="5" spans="1:13" ht="43.5" customHeight="1">
      <c r="A5" s="130"/>
      <c r="B5" s="139"/>
      <c r="C5" s="130"/>
      <c r="D5" s="130"/>
      <c r="E5" s="139"/>
      <c r="F5" s="141"/>
      <c r="G5" s="143"/>
      <c r="H5" s="56" t="s">
        <v>7</v>
      </c>
      <c r="I5" s="54" t="s">
        <v>73</v>
      </c>
      <c r="J5" s="139"/>
      <c r="K5" s="139"/>
      <c r="L5" s="31" t="s">
        <v>8</v>
      </c>
      <c r="M5" s="31" t="s">
        <v>9</v>
      </c>
    </row>
    <row r="6" spans="1:13" ht="20.25">
      <c r="A6" s="14" t="s">
        <v>10</v>
      </c>
      <c r="B6" s="9">
        <v>280793</v>
      </c>
      <c r="C6" s="9">
        <v>36396.9</v>
      </c>
      <c r="D6" s="28">
        <f>C6/B6*100</f>
        <v>12.962182105679274</v>
      </c>
      <c r="E6" s="9">
        <v>293690</v>
      </c>
      <c r="F6" s="53">
        <v>53924</v>
      </c>
      <c r="G6" s="42">
        <v>34830.3</v>
      </c>
      <c r="H6" s="10">
        <f>G6/E6*100</f>
        <v>11.859545779563486</v>
      </c>
      <c r="I6" s="12">
        <f>G6/F6*100</f>
        <v>64.59146205771086</v>
      </c>
      <c r="J6" s="9">
        <v>14826.7</v>
      </c>
      <c r="K6" s="9">
        <v>9101.7</v>
      </c>
      <c r="L6" s="13"/>
      <c r="M6" s="13">
        <f>C6-G6</f>
        <v>1566.5999999999985</v>
      </c>
    </row>
    <row r="7" spans="1:13" ht="20.25">
      <c r="A7" s="4" t="s">
        <v>72</v>
      </c>
      <c r="B7" s="9">
        <v>280793</v>
      </c>
      <c r="C7" s="9">
        <v>31632.2</v>
      </c>
      <c r="D7" s="28">
        <f>C7/B7*100</f>
        <v>11.265309320389042</v>
      </c>
      <c r="E7" s="9">
        <v>293690</v>
      </c>
      <c r="F7" s="53">
        <v>53924</v>
      </c>
      <c r="G7" s="42">
        <v>30181</v>
      </c>
      <c r="H7" s="10">
        <f>G7/E7*100</f>
        <v>10.27648200483503</v>
      </c>
      <c r="I7" s="12">
        <f>G7/F7*100</f>
        <v>55.96951264742972</v>
      </c>
      <c r="J7" s="9">
        <v>11615.9</v>
      </c>
      <c r="K7" s="9">
        <v>7542.2</v>
      </c>
      <c r="L7" s="13"/>
      <c r="M7" s="13">
        <f>C7-G7</f>
        <v>1451.2000000000007</v>
      </c>
    </row>
    <row r="8" spans="1:13" ht="20.25">
      <c r="A8" s="4" t="s">
        <v>11</v>
      </c>
      <c r="B8" s="23">
        <v>467776.17</v>
      </c>
      <c r="C8" s="23">
        <v>66554.8</v>
      </c>
      <c r="D8" s="29">
        <f>C8/B8*100</f>
        <v>14.227915885497119</v>
      </c>
      <c r="E8" s="23">
        <f>E9+E10+E11+E12+E13+E14+E15+E16+E17+E18+E19+E20+E21+E22+E23+E24+E25+E26+E27+E28+E29+E32+E33+E34+E35+E36+E37+E38+E39+E40+E41+E42+E43+E44+E45+E46+E49+E50+E51+E52+E53+E54+E55+E56+E57+E58+E60+E66+E59+E30+E72+E61+E62+E63+E48+E47+E64+E67+E68+E65+E73+E70+E31</f>
        <v>487754.98000000016</v>
      </c>
      <c r="F8" s="23">
        <f>F9+F10+F11+F12+F13+F14+F15+F16+F17+F18+F19+F20+F21+F22+F23+F24+F25+F26+F27+F28+F29+F32+F33+F34+F35+F36+F37+F38+F39+F40+F41+F42+F43+F44+F45+F46+F49+F50+F51+F52+F53+F54+F55+F56+F57+F58+F60+F66+F59+F30+F72+F61+F62+F63+F48+F47+F64+F67+F68+F65+F73+F70+F31</f>
        <v>115819.18000000001</v>
      </c>
      <c r="G8" s="23">
        <f>G9+G10+G11+G12+G13+G14+G15+G16+G17+G18+G19+G20+G21+G22+G23+G24+G25+G26+G27+G28+G29+G32+G33+G34+G35+G36+G37+G38+G39+G40+G41+G42+G43+G44+G45+G46+G49+G50+G51+G52+G53+G54+G55+G56+G57+G58+G60+G66+G59+L35+G30+G72+G61+G62+G63+G48+G47+G64+G67+G68+G65+G70+G73</f>
        <v>59353.150000000016</v>
      </c>
      <c r="H8" s="10">
        <f aca="true" t="shared" si="0" ref="H8:H73">G8/E8*100</f>
        <v>12.168640492404608</v>
      </c>
      <c r="I8" s="12">
        <f>G8/F8*100</f>
        <v>51.24639114177808</v>
      </c>
      <c r="J8" s="23">
        <f>J9+J10+J11+J12+J13+J14+J15+J16+J17+J18+J19+J20+J21+J22+J23+J24+J25+J26+J27+J28+J29+J32+J33+J34+J35+J36+J37+J38+J39+J40+J41+J42+J43+J44+J45+J46+J49+J50+J51+J52+J53+J54+J55+J56+J57+J58+J60+J66+J62+J30+J72+J63+J48+J67+J68+J47+J64+J73+J65</f>
        <v>21359.669999999995</v>
      </c>
      <c r="K8" s="23">
        <f>K9+K10+K11+K12+K13+K14+K15+K16+K17+K18+K19+K20+K21+K22+K23+K24+K25+K26+K27+K28+K29+K32+K33+K34+K35+K36+K37+K38+K39+K40+K41+K42+K43+K44+K45+K46+K49+K50+K51+K52+K53+K54+K55+K56+K57+K58+K60+K66+K62+K30+K72+K63+K48+K67+K68+K47+K64+K73+K65</f>
        <v>799.9</v>
      </c>
      <c r="L8" s="13"/>
      <c r="M8" s="11">
        <f>C8-G8</f>
        <v>7201.649999999987</v>
      </c>
    </row>
    <row r="9" spans="1:13" ht="20.25">
      <c r="A9" s="19" t="s">
        <v>12</v>
      </c>
      <c r="B9" s="20"/>
      <c r="C9" s="15"/>
      <c r="D9" s="5"/>
      <c r="E9" s="36">
        <v>27997.3</v>
      </c>
      <c r="F9" s="16">
        <v>7000</v>
      </c>
      <c r="G9" s="38">
        <v>3499.5</v>
      </c>
      <c r="H9" s="27">
        <f t="shared" si="0"/>
        <v>12.499419586888735</v>
      </c>
      <c r="I9" s="12">
        <f>G9/F9*100</f>
        <v>49.99285714285715</v>
      </c>
      <c r="J9" s="30">
        <v>1166.5</v>
      </c>
      <c r="K9" s="30"/>
      <c r="L9" s="22"/>
      <c r="M9" s="25"/>
    </row>
    <row r="10" spans="1:13" ht="20.25">
      <c r="A10" s="18" t="s">
        <v>13</v>
      </c>
      <c r="B10" s="20"/>
      <c r="C10" s="15"/>
      <c r="D10" s="5"/>
      <c r="E10" s="37">
        <v>25297.7</v>
      </c>
      <c r="F10" s="17">
        <v>7589.3</v>
      </c>
      <c r="G10" s="38">
        <v>3794.5</v>
      </c>
      <c r="H10" s="27">
        <f t="shared" si="0"/>
        <v>14.999387296078298</v>
      </c>
      <c r="I10" s="12">
        <f>G10/F10*100</f>
        <v>49.99802353313218</v>
      </c>
      <c r="J10" s="30">
        <v>1264.8</v>
      </c>
      <c r="K10" s="30"/>
      <c r="L10" s="22"/>
      <c r="M10" s="25"/>
    </row>
    <row r="11" spans="1:13" ht="40.5">
      <c r="A11" s="18" t="s">
        <v>14</v>
      </c>
      <c r="B11" s="20"/>
      <c r="C11" s="15"/>
      <c r="D11" s="5"/>
      <c r="E11" s="17">
        <v>132484.8</v>
      </c>
      <c r="F11" s="17">
        <v>39745.4</v>
      </c>
      <c r="G11" s="38">
        <v>21477.6</v>
      </c>
      <c r="H11" s="27">
        <f t="shared" si="0"/>
        <v>16.211369153291546</v>
      </c>
      <c r="I11" s="12">
        <f aca="true" t="shared" si="1" ref="I11:I73">G11/F11*100</f>
        <v>54.03795156169016</v>
      </c>
      <c r="J11" s="30">
        <v>8229.3</v>
      </c>
      <c r="K11" s="30"/>
      <c r="L11" s="22"/>
      <c r="M11" s="25"/>
    </row>
    <row r="12" spans="1:13" s="35" customFormat="1" ht="20.25">
      <c r="A12" s="18" t="s">
        <v>15</v>
      </c>
      <c r="B12" s="39"/>
      <c r="C12" s="15"/>
      <c r="D12" s="5"/>
      <c r="E12" s="17">
        <v>671.7</v>
      </c>
      <c r="F12" s="17">
        <v>201.5</v>
      </c>
      <c r="G12" s="38">
        <v>101</v>
      </c>
      <c r="H12" s="40">
        <f t="shared" si="0"/>
        <v>15.036474616644336</v>
      </c>
      <c r="I12" s="12">
        <f t="shared" si="1"/>
        <v>50.12406947890818</v>
      </c>
      <c r="J12" s="24">
        <v>33.7</v>
      </c>
      <c r="K12" s="24"/>
      <c r="L12" s="22"/>
      <c r="M12" s="25"/>
    </row>
    <row r="13" spans="1:13" s="35" customFormat="1" ht="40.5">
      <c r="A13" s="18" t="s">
        <v>16</v>
      </c>
      <c r="B13" s="39"/>
      <c r="C13" s="15"/>
      <c r="D13" s="5"/>
      <c r="E13" s="17">
        <v>209666.4</v>
      </c>
      <c r="F13" s="17">
        <v>41933.3</v>
      </c>
      <c r="G13" s="38">
        <v>20966.7</v>
      </c>
      <c r="H13" s="40">
        <f t="shared" si="0"/>
        <v>10.000028616888544</v>
      </c>
      <c r="I13" s="12">
        <f t="shared" si="1"/>
        <v>50.000119236978726</v>
      </c>
      <c r="J13" s="24">
        <v>6988.9</v>
      </c>
      <c r="K13" s="24"/>
      <c r="L13" s="22"/>
      <c r="M13" s="25"/>
    </row>
    <row r="14" spans="1:13" ht="20.25">
      <c r="A14" s="18" t="s">
        <v>17</v>
      </c>
      <c r="B14" s="20"/>
      <c r="C14" s="15"/>
      <c r="D14" s="5"/>
      <c r="E14" s="17">
        <v>77843.2</v>
      </c>
      <c r="F14" s="17">
        <v>15568.6</v>
      </c>
      <c r="G14" s="38">
        <v>7784.4</v>
      </c>
      <c r="H14" s="27">
        <f t="shared" si="0"/>
        <v>10.00010277069802</v>
      </c>
      <c r="I14" s="12">
        <f t="shared" si="1"/>
        <v>50.0006423185129</v>
      </c>
      <c r="J14" s="30">
        <v>2594.8</v>
      </c>
      <c r="K14" s="30"/>
      <c r="L14" s="22"/>
      <c r="M14" s="25"/>
    </row>
    <row r="15" spans="1:13" ht="20.25">
      <c r="A15" s="18" t="s">
        <v>18</v>
      </c>
      <c r="B15" s="20"/>
      <c r="C15" s="15"/>
      <c r="D15" s="5"/>
      <c r="E15" s="17">
        <v>837</v>
      </c>
      <c r="F15" s="17">
        <v>837</v>
      </c>
      <c r="G15" s="38">
        <v>61.9</v>
      </c>
      <c r="H15" s="27">
        <f t="shared" si="0"/>
        <v>7.395459976105137</v>
      </c>
      <c r="I15" s="12">
        <f t="shared" si="1"/>
        <v>7.395459976105137</v>
      </c>
      <c r="J15" s="30"/>
      <c r="K15" s="30"/>
      <c r="L15" s="22"/>
      <c r="M15" s="25"/>
    </row>
    <row r="16" spans="1:13" s="35" customFormat="1" ht="20.25">
      <c r="A16" s="18" t="s">
        <v>19</v>
      </c>
      <c r="B16" s="39"/>
      <c r="C16" s="15"/>
      <c r="D16" s="5"/>
      <c r="E16" s="17">
        <v>527.7</v>
      </c>
      <c r="F16" s="17">
        <v>105.5</v>
      </c>
      <c r="G16" s="38">
        <v>52.8</v>
      </c>
      <c r="H16" s="40">
        <f t="shared" si="0"/>
        <v>10.00568504832291</v>
      </c>
      <c r="I16" s="12">
        <f t="shared" si="1"/>
        <v>50.04739336492891</v>
      </c>
      <c r="J16" s="24">
        <v>17.6</v>
      </c>
      <c r="K16" s="24"/>
      <c r="L16" s="22"/>
      <c r="M16" s="25"/>
    </row>
    <row r="17" spans="1:13" ht="20.25">
      <c r="A17" s="18" t="s">
        <v>20</v>
      </c>
      <c r="B17" s="20"/>
      <c r="C17" s="15"/>
      <c r="D17" s="5"/>
      <c r="E17" s="17">
        <v>254</v>
      </c>
      <c r="F17" s="17">
        <v>50.8</v>
      </c>
      <c r="G17" s="38">
        <v>25.4</v>
      </c>
      <c r="H17" s="27">
        <f t="shared" si="0"/>
        <v>10</v>
      </c>
      <c r="I17" s="12">
        <f t="shared" si="1"/>
        <v>50</v>
      </c>
      <c r="J17" s="30">
        <v>8.5</v>
      </c>
      <c r="K17" s="30"/>
      <c r="L17" s="22"/>
      <c r="M17" s="25"/>
    </row>
    <row r="18" spans="1:13" s="52" customFormat="1" ht="20.25">
      <c r="A18" s="45" t="s">
        <v>21</v>
      </c>
      <c r="B18" s="46"/>
      <c r="C18" s="47"/>
      <c r="D18" s="43"/>
      <c r="E18" s="37">
        <v>265.9</v>
      </c>
      <c r="F18" s="37">
        <v>66.5</v>
      </c>
      <c r="G18" s="38">
        <v>22.2</v>
      </c>
      <c r="H18" s="48">
        <f t="shared" si="0"/>
        <v>8.349003384731102</v>
      </c>
      <c r="I18" s="49">
        <f t="shared" si="1"/>
        <v>33.383458646616546</v>
      </c>
      <c r="J18" s="50"/>
      <c r="K18" s="50"/>
      <c r="L18" s="51"/>
      <c r="M18" s="25"/>
    </row>
    <row r="19" spans="1:13" ht="23.25" customHeight="1">
      <c r="A19" s="18" t="s">
        <v>22</v>
      </c>
      <c r="B19" s="20"/>
      <c r="C19" s="15"/>
      <c r="D19" s="5"/>
      <c r="E19" s="17">
        <v>492.9</v>
      </c>
      <c r="F19" s="17">
        <v>123.2</v>
      </c>
      <c r="G19" s="38">
        <v>61.54</v>
      </c>
      <c r="H19" s="27">
        <f t="shared" si="0"/>
        <v>12.485291134104282</v>
      </c>
      <c r="I19" s="12">
        <f t="shared" si="1"/>
        <v>49.951298701298704</v>
      </c>
      <c r="J19" s="30">
        <v>20.54</v>
      </c>
      <c r="K19" s="30"/>
      <c r="L19" s="22"/>
      <c r="M19" s="25"/>
    </row>
    <row r="20" spans="1:13" s="35" customFormat="1" ht="23.25" customHeight="1">
      <c r="A20" s="18" t="s">
        <v>23</v>
      </c>
      <c r="B20" s="39"/>
      <c r="C20" s="15"/>
      <c r="D20" s="5"/>
      <c r="E20" s="17">
        <v>265.9</v>
      </c>
      <c r="F20" s="17">
        <v>66.5</v>
      </c>
      <c r="G20" s="38">
        <v>33.3</v>
      </c>
      <c r="H20" s="40">
        <f t="shared" si="0"/>
        <v>12.523505077096653</v>
      </c>
      <c r="I20" s="12">
        <f t="shared" si="1"/>
        <v>50.075187969924805</v>
      </c>
      <c r="J20" s="24">
        <v>11.1</v>
      </c>
      <c r="K20" s="24"/>
      <c r="L20" s="22"/>
      <c r="M20" s="25"/>
    </row>
    <row r="21" spans="1:13" ht="23.25" customHeight="1">
      <c r="A21" s="18" t="s">
        <v>24</v>
      </c>
      <c r="B21" s="20"/>
      <c r="C21" s="15"/>
      <c r="D21" s="5"/>
      <c r="E21" s="17">
        <v>1658</v>
      </c>
      <c r="F21" s="17">
        <v>331.6</v>
      </c>
      <c r="G21" s="38"/>
      <c r="H21" s="27">
        <f t="shared" si="0"/>
        <v>0</v>
      </c>
      <c r="I21" s="12">
        <f t="shared" si="1"/>
        <v>0</v>
      </c>
      <c r="J21" s="33"/>
      <c r="K21" s="33"/>
      <c r="L21" s="22"/>
      <c r="M21" s="25"/>
    </row>
    <row r="22" spans="1:13" ht="23.25" customHeight="1">
      <c r="A22" s="18" t="s">
        <v>25</v>
      </c>
      <c r="B22" s="20"/>
      <c r="C22" s="15"/>
      <c r="D22" s="5"/>
      <c r="E22" s="17">
        <v>4598.7</v>
      </c>
      <c r="F22" s="17">
        <v>1174.7</v>
      </c>
      <c r="G22" s="38">
        <v>574.8</v>
      </c>
      <c r="H22" s="27">
        <f t="shared" si="0"/>
        <v>12.499184552156043</v>
      </c>
      <c r="I22" s="12">
        <f t="shared" si="1"/>
        <v>48.931642121392684</v>
      </c>
      <c r="J22" s="33">
        <v>191.6</v>
      </c>
      <c r="K22" s="33"/>
      <c r="L22" s="22"/>
      <c r="M22" s="25"/>
    </row>
    <row r="23" spans="1:13" s="35" customFormat="1" ht="23.25" customHeight="1">
      <c r="A23" s="18" t="s">
        <v>26</v>
      </c>
      <c r="B23" s="39"/>
      <c r="C23" s="15"/>
      <c r="D23" s="5"/>
      <c r="E23" s="17">
        <v>744.8</v>
      </c>
      <c r="F23" s="17">
        <v>186.2</v>
      </c>
      <c r="G23" s="38">
        <v>93</v>
      </c>
      <c r="H23" s="40">
        <f t="shared" si="0"/>
        <v>12.486573576799142</v>
      </c>
      <c r="I23" s="12">
        <f t="shared" si="1"/>
        <v>49.94629430719657</v>
      </c>
      <c r="J23" s="24">
        <v>31</v>
      </c>
      <c r="K23" s="24"/>
      <c r="L23" s="22"/>
      <c r="M23" s="25"/>
    </row>
    <row r="24" spans="1:13" ht="23.25" customHeight="1">
      <c r="A24" s="18" t="s">
        <v>27</v>
      </c>
      <c r="B24" s="20"/>
      <c r="C24" s="15"/>
      <c r="D24" s="5"/>
      <c r="E24" s="17">
        <v>42.9</v>
      </c>
      <c r="F24" s="17">
        <v>8.6</v>
      </c>
      <c r="G24" s="38">
        <v>4.23</v>
      </c>
      <c r="H24" s="27">
        <f t="shared" si="0"/>
        <v>9.860139860139862</v>
      </c>
      <c r="I24" s="12">
        <f t="shared" si="1"/>
        <v>49.186046511627914</v>
      </c>
      <c r="J24" s="30">
        <v>1.43</v>
      </c>
      <c r="K24" s="30"/>
      <c r="L24" s="22"/>
      <c r="M24" s="25"/>
    </row>
    <row r="25" spans="1:13" ht="23.25" customHeight="1">
      <c r="A25" s="18" t="s">
        <v>28</v>
      </c>
      <c r="B25" s="20"/>
      <c r="C25" s="15"/>
      <c r="D25" s="5"/>
      <c r="E25" s="17">
        <v>0.38</v>
      </c>
      <c r="F25" s="17">
        <v>0.38</v>
      </c>
      <c r="G25" s="38">
        <v>0.38</v>
      </c>
      <c r="H25" s="27">
        <f t="shared" si="0"/>
        <v>100</v>
      </c>
      <c r="I25" s="12">
        <f t="shared" si="1"/>
        <v>100</v>
      </c>
      <c r="J25" s="30"/>
      <c r="K25" s="30"/>
      <c r="L25" s="22"/>
      <c r="M25" s="25"/>
    </row>
    <row r="26" spans="1:13" ht="23.25" customHeight="1">
      <c r="A26" s="18" t="s">
        <v>56</v>
      </c>
      <c r="B26" s="20"/>
      <c r="C26" s="15"/>
      <c r="D26" s="5"/>
      <c r="E26" s="17">
        <v>1.9</v>
      </c>
      <c r="F26" s="17">
        <v>0.5</v>
      </c>
      <c r="G26" s="38"/>
      <c r="H26" s="27">
        <f t="shared" si="0"/>
        <v>0</v>
      </c>
      <c r="I26" s="12">
        <f t="shared" si="1"/>
        <v>0</v>
      </c>
      <c r="J26" s="21"/>
      <c r="K26" s="21"/>
      <c r="L26" s="22"/>
      <c r="M26" s="25"/>
    </row>
    <row r="27" spans="1:13" ht="23.25" customHeight="1">
      <c r="A27" s="18" t="s">
        <v>29</v>
      </c>
      <c r="B27" s="20"/>
      <c r="C27" s="15"/>
      <c r="D27" s="5"/>
      <c r="E27" s="17">
        <v>3928.2</v>
      </c>
      <c r="F27" s="17">
        <v>785.6</v>
      </c>
      <c r="G27" s="38">
        <v>785.6</v>
      </c>
      <c r="H27" s="27">
        <f t="shared" si="0"/>
        <v>19.998981721908255</v>
      </c>
      <c r="I27" s="12">
        <f t="shared" si="1"/>
        <v>100</v>
      </c>
      <c r="J27" s="21">
        <v>785.6</v>
      </c>
      <c r="K27" s="21">
        <v>785.6</v>
      </c>
      <c r="L27" s="22"/>
      <c r="M27" s="25"/>
    </row>
    <row r="28" spans="1:13" ht="23.25" customHeight="1">
      <c r="A28" s="18" t="s">
        <v>30</v>
      </c>
      <c r="B28" s="20"/>
      <c r="C28" s="15"/>
      <c r="D28" s="5"/>
      <c r="E28" s="17">
        <v>17</v>
      </c>
      <c r="F28" s="17">
        <v>3.4</v>
      </c>
      <c r="G28" s="38">
        <v>3.4</v>
      </c>
      <c r="H28" s="27">
        <f t="shared" si="0"/>
        <v>20</v>
      </c>
      <c r="I28" s="12">
        <f t="shared" si="1"/>
        <v>100</v>
      </c>
      <c r="J28" s="21">
        <v>3.4</v>
      </c>
      <c r="K28" s="21">
        <v>3.4</v>
      </c>
      <c r="L28" s="22"/>
      <c r="M28" s="25"/>
    </row>
    <row r="29" spans="1:13" ht="23.25" customHeight="1" hidden="1">
      <c r="A29" s="18" t="s">
        <v>31</v>
      </c>
      <c r="B29" s="20"/>
      <c r="C29" s="15"/>
      <c r="D29" s="5"/>
      <c r="E29" s="17"/>
      <c r="F29" s="17"/>
      <c r="G29" s="38"/>
      <c r="H29" s="27" t="e">
        <f t="shared" si="0"/>
        <v>#DIV/0!</v>
      </c>
      <c r="I29" s="12" t="e">
        <f t="shared" si="1"/>
        <v>#DIV/0!</v>
      </c>
      <c r="J29" s="21"/>
      <c r="K29" s="21"/>
      <c r="L29" s="22"/>
      <c r="M29" s="25"/>
    </row>
    <row r="30" spans="1:13" ht="23.25" customHeight="1">
      <c r="A30" s="18" t="s">
        <v>60</v>
      </c>
      <c r="B30" s="20"/>
      <c r="C30" s="15"/>
      <c r="D30" s="5"/>
      <c r="E30" s="17">
        <v>3.1</v>
      </c>
      <c r="F30" s="17">
        <v>0.8</v>
      </c>
      <c r="G30" s="38"/>
      <c r="H30" s="27">
        <f t="shared" si="0"/>
        <v>0</v>
      </c>
      <c r="I30" s="12">
        <f t="shared" si="1"/>
        <v>0</v>
      </c>
      <c r="J30" s="21"/>
      <c r="K30" s="21"/>
      <c r="L30" s="22"/>
      <c r="M30" s="25"/>
    </row>
    <row r="31" spans="1:13" ht="23.25" customHeight="1">
      <c r="A31" s="18" t="s">
        <v>85</v>
      </c>
      <c r="B31" s="20"/>
      <c r="C31" s="15"/>
      <c r="D31" s="5"/>
      <c r="E31" s="17">
        <v>144.6</v>
      </c>
      <c r="F31" s="17">
        <v>28.9</v>
      </c>
      <c r="G31" s="38"/>
      <c r="H31" s="27">
        <f t="shared" si="0"/>
        <v>0</v>
      </c>
      <c r="I31" s="12">
        <f t="shared" si="1"/>
        <v>0</v>
      </c>
      <c r="J31" s="21"/>
      <c r="K31" s="21"/>
      <c r="L31" s="22"/>
      <c r="M31" s="25"/>
    </row>
    <row r="32" spans="1:13" ht="24" customHeight="1">
      <c r="A32" s="26" t="s">
        <v>32</v>
      </c>
      <c r="B32" s="20"/>
      <c r="C32" s="15"/>
      <c r="D32" s="5"/>
      <c r="E32" s="17">
        <v>10.9</v>
      </c>
      <c r="F32" s="17">
        <v>10.9</v>
      </c>
      <c r="G32" s="38">
        <v>10.9</v>
      </c>
      <c r="H32" s="27">
        <f t="shared" si="0"/>
        <v>100</v>
      </c>
      <c r="I32" s="12">
        <f t="shared" si="1"/>
        <v>100</v>
      </c>
      <c r="J32" s="21">
        <v>10.9</v>
      </c>
      <c r="K32" s="21">
        <v>10.9</v>
      </c>
      <c r="L32" s="22"/>
      <c r="M32" s="25"/>
    </row>
    <row r="33" spans="1:13" ht="20.25" hidden="1">
      <c r="A33" s="26" t="s">
        <v>33</v>
      </c>
      <c r="B33" s="20"/>
      <c r="C33" s="15"/>
      <c r="D33" s="5"/>
      <c r="E33" s="17"/>
      <c r="F33" s="17"/>
      <c r="G33" s="38"/>
      <c r="H33" s="27" t="e">
        <f t="shared" si="0"/>
        <v>#DIV/0!</v>
      </c>
      <c r="I33" s="12" t="e">
        <f t="shared" si="1"/>
        <v>#DIV/0!</v>
      </c>
      <c r="J33" s="21"/>
      <c r="K33" s="21"/>
      <c r="L33" s="22"/>
      <c r="M33" s="25"/>
    </row>
    <row r="34" spans="1:13" ht="20.25" hidden="1">
      <c r="A34" s="26" t="s">
        <v>34</v>
      </c>
      <c r="B34" s="20"/>
      <c r="C34" s="15"/>
      <c r="D34" s="5"/>
      <c r="E34" s="17"/>
      <c r="F34" s="17"/>
      <c r="G34" s="38"/>
      <c r="H34" s="27" t="e">
        <f t="shared" si="0"/>
        <v>#DIV/0!</v>
      </c>
      <c r="I34" s="12" t="e">
        <f t="shared" si="1"/>
        <v>#DIV/0!</v>
      </c>
      <c r="J34" s="21"/>
      <c r="K34" s="21"/>
      <c r="L34" s="22"/>
      <c r="M34" s="25"/>
    </row>
    <row r="35" spans="1:13" ht="20.25" hidden="1">
      <c r="A35" s="26" t="s">
        <v>35</v>
      </c>
      <c r="B35" s="20"/>
      <c r="C35" s="15"/>
      <c r="D35" s="5"/>
      <c r="E35" s="17"/>
      <c r="F35" s="17"/>
      <c r="G35" s="38"/>
      <c r="H35" s="27" t="e">
        <f t="shared" si="0"/>
        <v>#DIV/0!</v>
      </c>
      <c r="I35" s="12" t="e">
        <f t="shared" si="1"/>
        <v>#DIV/0!</v>
      </c>
      <c r="J35" s="21"/>
      <c r="K35" s="21"/>
      <c r="L35" s="22"/>
      <c r="M35" s="25"/>
    </row>
    <row r="36" spans="1:13" ht="20.25" hidden="1">
      <c r="A36" s="26" t="s">
        <v>36</v>
      </c>
      <c r="B36" s="20"/>
      <c r="C36" s="15"/>
      <c r="D36" s="5"/>
      <c r="E36" s="17"/>
      <c r="F36" s="17"/>
      <c r="G36" s="38"/>
      <c r="H36" s="27" t="e">
        <f t="shared" si="0"/>
        <v>#DIV/0!</v>
      </c>
      <c r="I36" s="12" t="e">
        <f t="shared" si="1"/>
        <v>#DIV/0!</v>
      </c>
      <c r="J36" s="24"/>
      <c r="K36" s="24"/>
      <c r="L36" s="22"/>
      <c r="M36" s="25"/>
    </row>
    <row r="37" spans="1:13" ht="20.25" hidden="1">
      <c r="A37" s="26" t="s">
        <v>37</v>
      </c>
      <c r="B37" s="20"/>
      <c r="C37" s="15"/>
      <c r="D37" s="5"/>
      <c r="E37" s="17"/>
      <c r="F37" s="17"/>
      <c r="G37" s="38"/>
      <c r="H37" s="27" t="e">
        <f t="shared" si="0"/>
        <v>#DIV/0!</v>
      </c>
      <c r="I37" s="12" t="e">
        <f t="shared" si="1"/>
        <v>#DIV/0!</v>
      </c>
      <c r="J37" s="21"/>
      <c r="K37" s="21"/>
      <c r="L37" s="22"/>
      <c r="M37" s="25"/>
    </row>
    <row r="38" spans="1:13" ht="20.25" hidden="1">
      <c r="A38" s="18" t="s">
        <v>38</v>
      </c>
      <c r="B38" s="20"/>
      <c r="C38" s="15"/>
      <c r="D38" s="5"/>
      <c r="E38" s="17"/>
      <c r="F38" s="17"/>
      <c r="G38" s="38"/>
      <c r="H38" s="27" t="e">
        <f t="shared" si="0"/>
        <v>#DIV/0!</v>
      </c>
      <c r="I38" s="12" t="e">
        <f t="shared" si="1"/>
        <v>#DIV/0!</v>
      </c>
      <c r="J38" s="21"/>
      <c r="K38" s="21"/>
      <c r="L38" s="22"/>
      <c r="M38" s="25"/>
    </row>
    <row r="39" spans="1:13" ht="40.5" hidden="1">
      <c r="A39" s="26" t="s">
        <v>39</v>
      </c>
      <c r="B39" s="20"/>
      <c r="C39" s="15"/>
      <c r="D39" s="5"/>
      <c r="E39" s="17"/>
      <c r="F39" s="17"/>
      <c r="G39" s="38"/>
      <c r="H39" s="27" t="e">
        <f t="shared" si="0"/>
        <v>#DIV/0!</v>
      </c>
      <c r="I39" s="12" t="e">
        <f t="shared" si="1"/>
        <v>#DIV/0!</v>
      </c>
      <c r="J39" s="21"/>
      <c r="K39" s="21"/>
      <c r="L39" s="22"/>
      <c r="M39" s="25"/>
    </row>
    <row r="40" spans="1:13" ht="20.25" hidden="1">
      <c r="A40" s="26" t="s">
        <v>40</v>
      </c>
      <c r="B40" s="20"/>
      <c r="C40" s="15"/>
      <c r="D40" s="5"/>
      <c r="E40" s="17"/>
      <c r="F40" s="17"/>
      <c r="G40" s="38"/>
      <c r="H40" s="27" t="e">
        <f t="shared" si="0"/>
        <v>#DIV/0!</v>
      </c>
      <c r="I40" s="12" t="e">
        <f t="shared" si="1"/>
        <v>#DIV/0!</v>
      </c>
      <c r="J40" s="21"/>
      <c r="K40" s="21"/>
      <c r="L40" s="22"/>
      <c r="M40" s="25"/>
    </row>
    <row r="41" spans="1:13" ht="20.25" hidden="1">
      <c r="A41" s="26" t="s">
        <v>64</v>
      </c>
      <c r="B41" s="20"/>
      <c r="C41" s="15"/>
      <c r="D41" s="5"/>
      <c r="E41" s="17"/>
      <c r="F41" s="17"/>
      <c r="G41" s="38"/>
      <c r="H41" s="27" t="e">
        <f t="shared" si="0"/>
        <v>#DIV/0!</v>
      </c>
      <c r="I41" s="12" t="e">
        <f t="shared" si="1"/>
        <v>#DIV/0!</v>
      </c>
      <c r="J41" s="21"/>
      <c r="K41" s="21"/>
      <c r="L41" s="22"/>
      <c r="M41" s="25"/>
    </row>
    <row r="42" spans="1:13" ht="20.25" hidden="1">
      <c r="A42" s="26" t="s">
        <v>58</v>
      </c>
      <c r="B42" s="20"/>
      <c r="C42" s="15"/>
      <c r="D42" s="5"/>
      <c r="E42" s="17"/>
      <c r="F42" s="17"/>
      <c r="G42" s="38"/>
      <c r="H42" s="27" t="e">
        <f t="shared" si="0"/>
        <v>#DIV/0!</v>
      </c>
      <c r="I42" s="12" t="e">
        <f t="shared" si="1"/>
        <v>#DIV/0!</v>
      </c>
      <c r="J42" s="21"/>
      <c r="K42" s="21"/>
      <c r="L42" s="22"/>
      <c r="M42" s="25"/>
    </row>
    <row r="43" spans="1:13" ht="20.25" hidden="1">
      <c r="A43" s="26" t="s">
        <v>31</v>
      </c>
      <c r="B43" s="20"/>
      <c r="C43" s="15"/>
      <c r="D43" s="5"/>
      <c r="E43" s="17"/>
      <c r="F43" s="17"/>
      <c r="G43" s="38"/>
      <c r="H43" s="27" t="e">
        <f t="shared" si="0"/>
        <v>#DIV/0!</v>
      </c>
      <c r="I43" s="12" t="e">
        <f t="shared" si="1"/>
        <v>#DIV/0!</v>
      </c>
      <c r="J43" s="21"/>
      <c r="K43" s="21"/>
      <c r="L43" s="22"/>
      <c r="M43" s="25"/>
    </row>
    <row r="44" spans="1:13" ht="20.25" hidden="1">
      <c r="A44" s="26" t="s">
        <v>61</v>
      </c>
      <c r="B44" s="20"/>
      <c r="C44" s="15"/>
      <c r="D44" s="5"/>
      <c r="E44" s="17"/>
      <c r="F44" s="17"/>
      <c r="G44" s="38"/>
      <c r="H44" s="27" t="e">
        <f t="shared" si="0"/>
        <v>#DIV/0!</v>
      </c>
      <c r="I44" s="12" t="e">
        <f t="shared" si="1"/>
        <v>#DIV/0!</v>
      </c>
      <c r="J44" s="24"/>
      <c r="K44" s="24"/>
      <c r="L44" s="22"/>
      <c r="M44" s="25"/>
    </row>
    <row r="45" spans="1:13" ht="20.25" hidden="1">
      <c r="A45" s="26" t="s">
        <v>63</v>
      </c>
      <c r="B45" s="20"/>
      <c r="C45" s="15"/>
      <c r="D45" s="5"/>
      <c r="E45" s="17"/>
      <c r="F45" s="17"/>
      <c r="G45" s="38"/>
      <c r="H45" s="27" t="e">
        <f t="shared" si="0"/>
        <v>#DIV/0!</v>
      </c>
      <c r="I45" s="12" t="e">
        <f t="shared" si="1"/>
        <v>#DIV/0!</v>
      </c>
      <c r="J45" s="24"/>
      <c r="K45" s="24"/>
      <c r="L45" s="22"/>
      <c r="M45" s="25"/>
    </row>
    <row r="46" spans="1:13" ht="20.25" hidden="1">
      <c r="A46" s="26" t="s">
        <v>41</v>
      </c>
      <c r="B46" s="20"/>
      <c r="C46" s="15"/>
      <c r="D46" s="5"/>
      <c r="E46" s="17"/>
      <c r="F46" s="17"/>
      <c r="G46" s="38"/>
      <c r="H46" s="27" t="e">
        <f t="shared" si="0"/>
        <v>#DIV/0!</v>
      </c>
      <c r="I46" s="12" t="e">
        <f t="shared" si="1"/>
        <v>#DIV/0!</v>
      </c>
      <c r="J46" s="21"/>
      <c r="K46" s="21"/>
      <c r="L46" s="22"/>
      <c r="M46" s="25"/>
    </row>
    <row r="47" spans="1:13" ht="20.25" hidden="1">
      <c r="A47" s="26"/>
      <c r="B47" s="20"/>
      <c r="C47" s="15"/>
      <c r="D47" s="5"/>
      <c r="E47" s="17"/>
      <c r="F47" s="17"/>
      <c r="G47" s="38"/>
      <c r="H47" s="27" t="e">
        <f t="shared" si="0"/>
        <v>#DIV/0!</v>
      </c>
      <c r="I47" s="12" t="e">
        <f t="shared" si="1"/>
        <v>#DIV/0!</v>
      </c>
      <c r="J47" s="21"/>
      <c r="K47" s="21"/>
      <c r="L47" s="22"/>
      <c r="M47" s="25"/>
    </row>
    <row r="48" spans="1:13" ht="20.25" hidden="1">
      <c r="A48" s="26" t="s">
        <v>65</v>
      </c>
      <c r="B48" s="20"/>
      <c r="C48" s="15"/>
      <c r="D48" s="5"/>
      <c r="E48" s="17"/>
      <c r="F48" s="17"/>
      <c r="G48" s="38"/>
      <c r="H48" s="27" t="e">
        <f t="shared" si="0"/>
        <v>#DIV/0!</v>
      </c>
      <c r="I48" s="12" t="e">
        <f t="shared" si="1"/>
        <v>#DIV/0!</v>
      </c>
      <c r="J48" s="21"/>
      <c r="K48" s="21"/>
      <c r="L48" s="22"/>
      <c r="M48" s="25"/>
    </row>
    <row r="49" spans="1:13" ht="20.25" hidden="1">
      <c r="A49" s="26" t="s">
        <v>42</v>
      </c>
      <c r="B49" s="20"/>
      <c r="C49" s="15"/>
      <c r="D49" s="5"/>
      <c r="E49" s="17"/>
      <c r="F49" s="17"/>
      <c r="G49" s="38"/>
      <c r="H49" s="27" t="e">
        <f t="shared" si="0"/>
        <v>#DIV/0!</v>
      </c>
      <c r="I49" s="12" t="e">
        <f t="shared" si="1"/>
        <v>#DIV/0!</v>
      </c>
      <c r="J49" s="24"/>
      <c r="K49" s="24"/>
      <c r="L49" s="22"/>
      <c r="M49" s="25"/>
    </row>
    <row r="50" spans="1:13" ht="40.5" hidden="1">
      <c r="A50" s="26" t="s">
        <v>43</v>
      </c>
      <c r="B50" s="20"/>
      <c r="C50" s="15"/>
      <c r="D50" s="5"/>
      <c r="E50" s="17"/>
      <c r="F50" s="17"/>
      <c r="G50" s="38"/>
      <c r="H50" s="27" t="e">
        <f t="shared" si="0"/>
        <v>#DIV/0!</v>
      </c>
      <c r="I50" s="12" t="e">
        <f t="shared" si="1"/>
        <v>#DIV/0!</v>
      </c>
      <c r="J50" s="21"/>
      <c r="K50" s="21"/>
      <c r="L50" s="22"/>
      <c r="M50" s="25"/>
    </row>
    <row r="51" spans="1:13" ht="40.5" hidden="1">
      <c r="A51" s="26" t="s">
        <v>44</v>
      </c>
      <c r="B51" s="20"/>
      <c r="C51" s="15"/>
      <c r="D51" s="5"/>
      <c r="E51" s="17"/>
      <c r="F51" s="17"/>
      <c r="G51" s="38"/>
      <c r="H51" s="27" t="e">
        <f t="shared" si="0"/>
        <v>#DIV/0!</v>
      </c>
      <c r="I51" s="12" t="e">
        <f t="shared" si="1"/>
        <v>#DIV/0!</v>
      </c>
      <c r="J51" s="21"/>
      <c r="K51" s="21"/>
      <c r="L51" s="22"/>
      <c r="M51" s="25"/>
    </row>
    <row r="52" spans="1:13" ht="40.5" hidden="1">
      <c r="A52" s="26" t="s">
        <v>45</v>
      </c>
      <c r="B52" s="20"/>
      <c r="C52" s="15"/>
      <c r="D52" s="5"/>
      <c r="E52" s="17"/>
      <c r="F52" s="17"/>
      <c r="G52" s="38"/>
      <c r="H52" s="27" t="e">
        <f t="shared" si="0"/>
        <v>#DIV/0!</v>
      </c>
      <c r="I52" s="12" t="e">
        <f t="shared" si="1"/>
        <v>#DIV/0!</v>
      </c>
      <c r="J52" s="21"/>
      <c r="K52" s="21"/>
      <c r="L52" s="22"/>
      <c r="M52" s="25"/>
    </row>
    <row r="53" spans="1:13" ht="20.25" hidden="1">
      <c r="A53" s="26" t="s">
        <v>46</v>
      </c>
      <c r="B53" s="20"/>
      <c r="C53" s="15"/>
      <c r="D53" s="5"/>
      <c r="E53" s="17"/>
      <c r="F53" s="17"/>
      <c r="G53" s="38"/>
      <c r="H53" s="27" t="e">
        <f t="shared" si="0"/>
        <v>#DIV/0!</v>
      </c>
      <c r="I53" s="12" t="e">
        <f t="shared" si="1"/>
        <v>#DIV/0!</v>
      </c>
      <c r="J53" s="21"/>
      <c r="K53" s="21"/>
      <c r="L53" s="22"/>
      <c r="M53" s="25"/>
    </row>
    <row r="54" spans="1:13" ht="20.25" hidden="1">
      <c r="A54" s="26" t="s">
        <v>47</v>
      </c>
      <c r="B54" s="20"/>
      <c r="C54" s="15"/>
      <c r="D54" s="5"/>
      <c r="E54" s="17"/>
      <c r="F54" s="17"/>
      <c r="G54" s="38"/>
      <c r="H54" s="27" t="e">
        <f t="shared" si="0"/>
        <v>#DIV/0!</v>
      </c>
      <c r="I54" s="12" t="e">
        <f t="shared" si="1"/>
        <v>#DIV/0!</v>
      </c>
      <c r="J54" s="21"/>
      <c r="K54" s="21"/>
      <c r="L54" s="22"/>
      <c r="M54" s="25"/>
    </row>
    <row r="55" spans="1:13" ht="20.25" hidden="1">
      <c r="A55" s="26" t="s">
        <v>48</v>
      </c>
      <c r="B55" s="20"/>
      <c r="C55" s="15"/>
      <c r="D55" s="5"/>
      <c r="E55" s="17"/>
      <c r="F55" s="17"/>
      <c r="G55" s="38"/>
      <c r="H55" s="27" t="e">
        <f t="shared" si="0"/>
        <v>#DIV/0!</v>
      </c>
      <c r="I55" s="12" t="e">
        <f t="shared" si="1"/>
        <v>#DIV/0!</v>
      </c>
      <c r="J55" s="21"/>
      <c r="K55" s="21"/>
      <c r="L55" s="22"/>
      <c r="M55" s="25"/>
    </row>
    <row r="56" spans="1:13" ht="20.25" hidden="1">
      <c r="A56" s="26" t="s">
        <v>49</v>
      </c>
      <c r="B56" s="20"/>
      <c r="C56" s="15"/>
      <c r="D56" s="5"/>
      <c r="E56" s="17"/>
      <c r="F56" s="17"/>
      <c r="G56" s="38"/>
      <c r="H56" s="27" t="e">
        <f t="shared" si="0"/>
        <v>#DIV/0!</v>
      </c>
      <c r="I56" s="12" t="e">
        <f t="shared" si="1"/>
        <v>#DIV/0!</v>
      </c>
      <c r="J56" s="21"/>
      <c r="K56" s="21"/>
      <c r="L56" s="22"/>
      <c r="M56" s="25"/>
    </row>
    <row r="57" spans="1:13" ht="20.25" hidden="1">
      <c r="A57" s="26" t="s">
        <v>50</v>
      </c>
      <c r="B57" s="20"/>
      <c r="C57" s="15"/>
      <c r="D57" s="5"/>
      <c r="E57" s="17"/>
      <c r="F57" s="17"/>
      <c r="G57" s="38"/>
      <c r="H57" s="27" t="e">
        <f t="shared" si="0"/>
        <v>#DIV/0!</v>
      </c>
      <c r="I57" s="12" t="e">
        <f t="shared" si="1"/>
        <v>#DIV/0!</v>
      </c>
      <c r="J57" s="21"/>
      <c r="K57" s="21"/>
      <c r="L57" s="22"/>
      <c r="M57" s="25"/>
    </row>
    <row r="58" spans="1:13" ht="20.25" hidden="1">
      <c r="A58" s="26" t="s">
        <v>59</v>
      </c>
      <c r="B58" s="20"/>
      <c r="C58" s="15"/>
      <c r="D58" s="5"/>
      <c r="E58" s="17"/>
      <c r="F58" s="17"/>
      <c r="G58" s="38"/>
      <c r="H58" s="27" t="e">
        <f t="shared" si="0"/>
        <v>#DIV/0!</v>
      </c>
      <c r="I58" s="12" t="e">
        <f t="shared" si="1"/>
        <v>#DIV/0!</v>
      </c>
      <c r="J58" s="21"/>
      <c r="K58" s="21"/>
      <c r="L58" s="22"/>
      <c r="M58" s="25"/>
    </row>
    <row r="59" spans="1:13" ht="20.25" hidden="1">
      <c r="A59" s="26" t="s">
        <v>57</v>
      </c>
      <c r="B59" s="20"/>
      <c r="C59" s="15"/>
      <c r="D59" s="5"/>
      <c r="E59" s="17"/>
      <c r="F59" s="17"/>
      <c r="G59" s="38"/>
      <c r="H59" s="27" t="e">
        <f t="shared" si="0"/>
        <v>#DIV/0!</v>
      </c>
      <c r="I59" s="12" t="e">
        <f t="shared" si="1"/>
        <v>#DIV/0!</v>
      </c>
      <c r="J59" s="21"/>
      <c r="K59" s="21"/>
      <c r="L59" s="22"/>
      <c r="M59" s="25"/>
    </row>
    <row r="60" spans="1:13" ht="20.25" hidden="1">
      <c r="A60" s="26" t="s">
        <v>70</v>
      </c>
      <c r="B60" s="20"/>
      <c r="C60" s="15"/>
      <c r="D60" s="5"/>
      <c r="E60" s="17"/>
      <c r="F60" s="17"/>
      <c r="G60" s="38"/>
      <c r="H60" s="27" t="e">
        <f t="shared" si="0"/>
        <v>#DIV/0!</v>
      </c>
      <c r="I60" s="12" t="e">
        <f t="shared" si="1"/>
        <v>#DIV/0!</v>
      </c>
      <c r="J60" s="21"/>
      <c r="K60" s="21"/>
      <c r="L60" s="22"/>
      <c r="M60" s="25"/>
    </row>
    <row r="61" spans="1:13" ht="23.25" customHeight="1" hidden="1">
      <c r="A61" s="26" t="s">
        <v>71</v>
      </c>
      <c r="B61" s="20"/>
      <c r="C61" s="15"/>
      <c r="D61" s="5"/>
      <c r="E61" s="17"/>
      <c r="F61" s="17"/>
      <c r="G61" s="38"/>
      <c r="H61" s="27" t="e">
        <f t="shared" si="0"/>
        <v>#DIV/0!</v>
      </c>
      <c r="I61" s="12" t="e">
        <f t="shared" si="1"/>
        <v>#DIV/0!</v>
      </c>
      <c r="J61" s="21"/>
      <c r="K61" s="21"/>
      <c r="L61" s="22"/>
      <c r="M61" s="25"/>
    </row>
    <row r="62" spans="1:13" ht="20.25" hidden="1">
      <c r="A62" s="26" t="s">
        <v>40</v>
      </c>
      <c r="B62" s="20"/>
      <c r="C62" s="15"/>
      <c r="D62" s="5"/>
      <c r="E62" s="17"/>
      <c r="F62" s="17"/>
      <c r="G62" s="38"/>
      <c r="H62" s="27" t="e">
        <f t="shared" si="0"/>
        <v>#DIV/0!</v>
      </c>
      <c r="I62" s="12" t="e">
        <f t="shared" si="1"/>
        <v>#DIV/0!</v>
      </c>
      <c r="J62" s="21"/>
      <c r="K62" s="21"/>
      <c r="L62" s="22"/>
      <c r="M62" s="25"/>
    </row>
    <row r="63" spans="1:13" ht="40.5" hidden="1">
      <c r="A63" s="26" t="s">
        <v>44</v>
      </c>
      <c r="B63" s="20"/>
      <c r="C63" s="15"/>
      <c r="D63" s="5"/>
      <c r="E63" s="17"/>
      <c r="F63" s="17"/>
      <c r="G63" s="38"/>
      <c r="H63" s="27" t="e">
        <f t="shared" si="0"/>
        <v>#DIV/0!</v>
      </c>
      <c r="I63" s="12" t="e">
        <f t="shared" si="1"/>
        <v>#DIV/0!</v>
      </c>
      <c r="J63" s="21"/>
      <c r="K63" s="21"/>
      <c r="L63" s="22"/>
      <c r="M63" s="25"/>
    </row>
    <row r="64" spans="1:13" ht="20.25" hidden="1">
      <c r="A64" s="26" t="s">
        <v>82</v>
      </c>
      <c r="B64" s="20"/>
      <c r="C64" s="15"/>
      <c r="D64" s="5"/>
      <c r="E64" s="17"/>
      <c r="F64" s="17"/>
      <c r="G64" s="38"/>
      <c r="H64" s="27" t="e">
        <f t="shared" si="0"/>
        <v>#DIV/0!</v>
      </c>
      <c r="I64" s="12" t="e">
        <f t="shared" si="1"/>
        <v>#DIV/0!</v>
      </c>
      <c r="J64" s="21"/>
      <c r="K64" s="21"/>
      <c r="L64" s="22"/>
      <c r="M64" s="25"/>
    </row>
    <row r="65" spans="1:13" ht="40.5" hidden="1">
      <c r="A65" s="26" t="s">
        <v>76</v>
      </c>
      <c r="B65" s="20"/>
      <c r="C65" s="15"/>
      <c r="D65" s="5"/>
      <c r="E65" s="17"/>
      <c r="F65" s="17"/>
      <c r="G65" s="38"/>
      <c r="H65" s="27" t="e">
        <f t="shared" si="0"/>
        <v>#DIV/0!</v>
      </c>
      <c r="I65" s="12" t="e">
        <f t="shared" si="1"/>
        <v>#DIV/0!</v>
      </c>
      <c r="J65" s="21"/>
      <c r="K65" s="21"/>
      <c r="L65" s="22"/>
      <c r="M65" s="25"/>
    </row>
    <row r="66" spans="1:13" ht="20.25" hidden="1">
      <c r="A66" s="26" t="s">
        <v>80</v>
      </c>
      <c r="B66" s="20"/>
      <c r="C66" s="15"/>
      <c r="D66" s="5"/>
      <c r="E66" s="17"/>
      <c r="F66" s="17"/>
      <c r="G66" s="38"/>
      <c r="H66" s="27" t="e">
        <f t="shared" si="0"/>
        <v>#DIV/0!</v>
      </c>
      <c r="I66" s="12" t="e">
        <f t="shared" si="1"/>
        <v>#DIV/0!</v>
      </c>
      <c r="J66" s="21"/>
      <c r="K66" s="21"/>
      <c r="L66" s="22"/>
      <c r="M66" s="25"/>
    </row>
    <row r="67" spans="1:13" ht="20.25" hidden="1">
      <c r="A67" s="26" t="s">
        <v>81</v>
      </c>
      <c r="B67" s="20"/>
      <c r="C67" s="15"/>
      <c r="D67" s="5"/>
      <c r="E67" s="17"/>
      <c r="F67" s="17"/>
      <c r="G67" s="38"/>
      <c r="H67" s="27" t="e">
        <f>G67/E67*100</f>
        <v>#DIV/0!</v>
      </c>
      <c r="I67" s="12" t="e">
        <f>G67/F67*100</f>
        <v>#DIV/0!</v>
      </c>
      <c r="J67" s="21"/>
      <c r="K67" s="21"/>
      <c r="L67" s="22"/>
      <c r="M67" s="25"/>
    </row>
    <row r="68" spans="1:13" ht="20.25" hidden="1">
      <c r="A68" s="26" t="s">
        <v>75</v>
      </c>
      <c r="B68" s="20"/>
      <c r="C68" s="15"/>
      <c r="D68" s="5"/>
      <c r="E68" s="17"/>
      <c r="F68" s="17"/>
      <c r="G68" s="38"/>
      <c r="H68" s="27" t="e">
        <f>G68/E68*100</f>
        <v>#DIV/0!</v>
      </c>
      <c r="I68" s="12" t="e">
        <f>G68/F68*100</f>
        <v>#DIV/0!</v>
      </c>
      <c r="J68" s="21"/>
      <c r="K68" s="21"/>
      <c r="L68" s="22"/>
      <c r="M68" s="25"/>
    </row>
    <row r="69" spans="1:13" ht="20.25" hidden="1">
      <c r="A69" s="26" t="s">
        <v>78</v>
      </c>
      <c r="B69" s="20"/>
      <c r="C69" s="15"/>
      <c r="D69" s="5"/>
      <c r="E69" s="17"/>
      <c r="F69" s="17"/>
      <c r="G69" s="38"/>
      <c r="H69" s="27" t="e">
        <f>G69/E69*100</f>
        <v>#DIV/0!</v>
      </c>
      <c r="I69" s="12" t="e">
        <f>G69/F69*100</f>
        <v>#DIV/0!</v>
      </c>
      <c r="J69" s="21"/>
      <c r="K69" s="21"/>
      <c r="L69" s="22"/>
      <c r="M69" s="25"/>
    </row>
    <row r="70" spans="1:13" ht="20.25" hidden="1">
      <c r="A70" s="26" t="s">
        <v>66</v>
      </c>
      <c r="B70" s="20"/>
      <c r="C70" s="15"/>
      <c r="D70" s="5"/>
      <c r="E70" s="17"/>
      <c r="F70" s="17"/>
      <c r="G70" s="38"/>
      <c r="H70" s="27" t="e">
        <f>G70/E70*100</f>
        <v>#DIV/0!</v>
      </c>
      <c r="I70" s="12" t="e">
        <f>G70/F70*100</f>
        <v>#DIV/0!</v>
      </c>
      <c r="J70" s="21"/>
      <c r="K70" s="21"/>
      <c r="L70" s="22"/>
      <c r="M70" s="25"/>
    </row>
    <row r="71" spans="1:13" ht="20.25" hidden="1">
      <c r="A71" s="26" t="s">
        <v>77</v>
      </c>
      <c r="B71" s="20"/>
      <c r="C71" s="15"/>
      <c r="D71" s="5"/>
      <c r="E71" s="17"/>
      <c r="F71" s="17"/>
      <c r="G71" s="38"/>
      <c r="H71" s="27" t="e">
        <f>G71/E71*100</f>
        <v>#DIV/0!</v>
      </c>
      <c r="I71" s="12" t="e">
        <f>G71/F71*100</f>
        <v>#DIV/0!</v>
      </c>
      <c r="J71" s="21"/>
      <c r="K71" s="21"/>
      <c r="L71" s="22"/>
      <c r="M71" s="25"/>
    </row>
    <row r="72" spans="1:13" ht="20.25" hidden="1">
      <c r="A72" s="26" t="s">
        <v>62</v>
      </c>
      <c r="B72" s="20"/>
      <c r="C72" s="15"/>
      <c r="D72" s="5"/>
      <c r="E72" s="17"/>
      <c r="F72" s="17"/>
      <c r="G72" s="38"/>
      <c r="H72" s="27" t="e">
        <f t="shared" si="0"/>
        <v>#DIV/0!</v>
      </c>
      <c r="I72" s="12" t="e">
        <f t="shared" si="1"/>
        <v>#DIV/0!</v>
      </c>
      <c r="J72" s="21"/>
      <c r="K72" s="21"/>
      <c r="L72" s="22"/>
      <c r="M72" s="25"/>
    </row>
    <row r="73" spans="1:13" ht="20.25" hidden="1">
      <c r="A73" s="26" t="s">
        <v>74</v>
      </c>
      <c r="B73" s="20"/>
      <c r="C73" s="15"/>
      <c r="D73" s="5"/>
      <c r="E73" s="17"/>
      <c r="F73" s="17"/>
      <c r="G73" s="38"/>
      <c r="H73" s="27" t="e">
        <f t="shared" si="0"/>
        <v>#DIV/0!</v>
      </c>
      <c r="I73" s="12" t="e">
        <f t="shared" si="1"/>
        <v>#DIV/0!</v>
      </c>
      <c r="J73" s="21"/>
      <c r="K73" s="21"/>
      <c r="L73" s="22"/>
      <c r="M73" s="25"/>
    </row>
    <row r="74" spans="1:13" ht="20.25">
      <c r="A74" s="6" t="s">
        <v>51</v>
      </c>
      <c r="B74" s="5">
        <f>B8+B6</f>
        <v>748569.1699999999</v>
      </c>
      <c r="C74" s="5">
        <f>C8+C6</f>
        <v>102951.70000000001</v>
      </c>
      <c r="D74" s="5">
        <f>C74/B74*100</f>
        <v>13.753131190267965</v>
      </c>
      <c r="E74" s="5">
        <f>E6+E8</f>
        <v>781444.9800000002</v>
      </c>
      <c r="F74" s="5">
        <f>F6+F8</f>
        <v>169743.18</v>
      </c>
      <c r="G74" s="43">
        <f>G6+G8</f>
        <v>94183.45000000001</v>
      </c>
      <c r="H74" s="34">
        <f>G74/E74*100</f>
        <v>12.052473611129985</v>
      </c>
      <c r="I74" s="34">
        <f>G74/F74*100</f>
        <v>55.48585221509342</v>
      </c>
      <c r="J74" s="5">
        <f>J8+J6</f>
        <v>36186.369999999995</v>
      </c>
      <c r="K74" s="5">
        <f>K8+K6</f>
        <v>9901.6</v>
      </c>
      <c r="L74" s="5"/>
      <c r="M74" s="5"/>
    </row>
    <row r="75" spans="1:13" ht="20.25">
      <c r="A75" s="144" t="s">
        <v>52</v>
      </c>
      <c r="B75" s="144"/>
      <c r="C75" s="144"/>
      <c r="D75" s="3" t="s">
        <v>1</v>
      </c>
      <c r="E75" s="3" t="s">
        <v>53</v>
      </c>
      <c r="F75" s="3"/>
      <c r="G75" s="41"/>
      <c r="H75" s="2"/>
      <c r="I75" s="2"/>
      <c r="J75" s="3" t="s">
        <v>54</v>
      </c>
      <c r="K75" s="7"/>
      <c r="L75" s="8"/>
      <c r="M75" s="8"/>
    </row>
    <row r="76" spans="5:13" ht="20.25">
      <c r="E76" s="1"/>
      <c r="G76" s="1"/>
      <c r="K76" s="2"/>
      <c r="L76" s="8"/>
      <c r="M76" s="7"/>
    </row>
    <row r="102" ht="15">
      <c r="L102" s="1" t="s">
        <v>79</v>
      </c>
    </row>
  </sheetData>
  <sheetProtection/>
  <mergeCells count="15">
    <mergeCell ref="A75:C75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39.57421875" style="1" customWidth="1"/>
    <col min="2" max="2" width="15.00390625" style="1" customWidth="1"/>
    <col min="3" max="3" width="16.8515625" style="1" customWidth="1"/>
    <col min="4" max="4" width="13.140625" style="1" customWidth="1"/>
    <col min="5" max="5" width="16.421875" style="35" customWidth="1"/>
    <col min="6" max="6" width="15.8515625" style="1" customWidth="1"/>
    <col min="7" max="7" width="16.421875" style="44" customWidth="1"/>
    <col min="8" max="8" width="16.57421875" style="1" customWidth="1"/>
    <col min="9" max="9" width="12.8515625" style="1" hidden="1" customWidth="1"/>
    <col min="10" max="10" width="16.8515625" style="1" customWidth="1"/>
    <col min="11" max="11" width="14.7109375" style="1" customWidth="1"/>
    <col min="12" max="12" width="15.57421875" style="1" customWidth="1"/>
    <col min="13" max="13" width="15.421875" style="1" customWidth="1"/>
    <col min="14" max="16384" width="9.140625" style="1" customWidth="1"/>
  </cols>
  <sheetData>
    <row r="1" spans="1:13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25">
      <c r="A2" s="127" t="s">
        <v>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0.25" customHeight="1">
      <c r="A3" s="128" t="s">
        <v>2</v>
      </c>
      <c r="B3" s="131" t="s">
        <v>69</v>
      </c>
      <c r="C3" s="132"/>
      <c r="D3" s="133"/>
      <c r="E3" s="131" t="s">
        <v>84</v>
      </c>
      <c r="F3" s="132"/>
      <c r="G3" s="132"/>
      <c r="H3" s="132"/>
      <c r="I3" s="132"/>
      <c r="J3" s="132"/>
      <c r="K3" s="133"/>
      <c r="L3" s="134" t="s">
        <v>86</v>
      </c>
      <c r="M3" s="135"/>
    </row>
    <row r="4" spans="1:13" ht="28.5" customHeight="1">
      <c r="A4" s="129"/>
      <c r="B4" s="138" t="s">
        <v>3</v>
      </c>
      <c r="C4" s="128" t="s">
        <v>4</v>
      </c>
      <c r="D4" s="128" t="s">
        <v>5</v>
      </c>
      <c r="E4" s="138" t="s">
        <v>6</v>
      </c>
      <c r="F4" s="140" t="s">
        <v>67</v>
      </c>
      <c r="G4" s="142" t="s">
        <v>4</v>
      </c>
      <c r="H4" s="55" t="s">
        <v>5</v>
      </c>
      <c r="I4" s="32"/>
      <c r="J4" s="138" t="s">
        <v>90</v>
      </c>
      <c r="K4" s="138" t="s">
        <v>68</v>
      </c>
      <c r="L4" s="136"/>
      <c r="M4" s="137"/>
    </row>
    <row r="5" spans="1:13" ht="43.5" customHeight="1">
      <c r="A5" s="130"/>
      <c r="B5" s="139"/>
      <c r="C5" s="130"/>
      <c r="D5" s="130"/>
      <c r="E5" s="139"/>
      <c r="F5" s="141"/>
      <c r="G5" s="143"/>
      <c r="H5" s="56" t="s">
        <v>7</v>
      </c>
      <c r="I5" s="54" t="s">
        <v>73</v>
      </c>
      <c r="J5" s="139"/>
      <c r="K5" s="139"/>
      <c r="L5" s="31" t="s">
        <v>8</v>
      </c>
      <c r="M5" s="31" t="s">
        <v>9</v>
      </c>
    </row>
    <row r="6" spans="1:13" ht="20.25">
      <c r="A6" s="57" t="s">
        <v>10</v>
      </c>
      <c r="B6" s="9">
        <v>280793</v>
      </c>
      <c r="C6" s="9">
        <v>40547.1</v>
      </c>
      <c r="D6" s="28">
        <f>C6/B6*100</f>
        <v>14.440210404105516</v>
      </c>
      <c r="E6" s="9">
        <v>293690</v>
      </c>
      <c r="F6" s="53">
        <v>53924</v>
      </c>
      <c r="G6" s="42">
        <v>40918.7</v>
      </c>
      <c r="H6" s="10">
        <f>G6/E6*100</f>
        <v>13.932616023698458</v>
      </c>
      <c r="I6" s="12">
        <f>G6/F6*100</f>
        <v>75.88216749499294</v>
      </c>
      <c r="J6" s="9">
        <v>20915.2</v>
      </c>
      <c r="K6" s="9">
        <v>6088.4</v>
      </c>
      <c r="L6" s="13">
        <v>371.6</v>
      </c>
      <c r="M6" s="13"/>
    </row>
    <row r="7" spans="1:13" ht="20.25">
      <c r="A7" s="58" t="s">
        <v>72</v>
      </c>
      <c r="B7" s="9">
        <v>280793</v>
      </c>
      <c r="C7" s="9">
        <v>34777.1</v>
      </c>
      <c r="D7" s="28">
        <f>C7/B7*100</f>
        <v>12.385315873258948</v>
      </c>
      <c r="E7" s="9">
        <v>293690</v>
      </c>
      <c r="F7" s="53">
        <v>53924</v>
      </c>
      <c r="G7" s="42">
        <v>34819.7</v>
      </c>
      <c r="H7" s="10">
        <f>G7/E7*100</f>
        <v>11.855936531717115</v>
      </c>
      <c r="I7" s="12">
        <f>G7/F7*100</f>
        <v>64.57180476225798</v>
      </c>
      <c r="J7" s="9">
        <v>16254.6</v>
      </c>
      <c r="K7" s="9">
        <v>4638.7</v>
      </c>
      <c r="L7" s="13">
        <v>42.6</v>
      </c>
      <c r="M7" s="13"/>
    </row>
    <row r="8" spans="1:13" ht="20.25">
      <c r="A8" s="58" t="s">
        <v>11</v>
      </c>
      <c r="B8" s="23">
        <v>467776.17</v>
      </c>
      <c r="C8" s="23">
        <v>72606.4</v>
      </c>
      <c r="D8" s="29">
        <f>C8/B8*100</f>
        <v>15.521611543401196</v>
      </c>
      <c r="E8" s="23">
        <f>E9+E10+E11+E12+E13+E14+E15+E16+E17+E18+E19+E20+E21+E22+E23+E24+E25+E26+E27+E28+E29+E32+E33+E34+E35+E36+E37+E38+E39+E40+E41+E42+E43+E44+E45+E46+E49+E50+E51+E52+E53+E54+E55+E56+E57+E58+E60+E66+E59+E30+E72+E61+E62+E63+E48+E47+E64+E67+E68+E65+E73+E70+E31</f>
        <v>487754.98000000016</v>
      </c>
      <c r="F8" s="23">
        <f>F9+F10+F11+F12+F13+F14+F15+F16+F17+F18+F19+F20+F21+F22+F23+F24+F25+F26+F27+F28+F29+F32+F33+F34+F35+F36+F37+F38+F39+F40+F41+F42+F43+F44+F45+F46+F49+F50+F51+F52+F53+F54+F55+F56+F57+F58+F60+F66+F59+F30+F72+F61+F62+F63+F48+F47+F64+F67+F68+F65+F73+F70+F31</f>
        <v>115819.18000000001</v>
      </c>
      <c r="G8" s="23">
        <f>G9+G10+G11+G12+G13+G14+G15+G16+G17+G18+G19+G20+G21+G22+G23+G24+G25+G26+G27+G28+G29+G32+G33+G34+G35+G36+G37+G38+G39+G40+G41+G42+G43+G44+G45+G46+G49+G50+G51+G52+G53+G54+G55+G56+G57+G58+G60+G66+G59+L35+G30+G72+G61+G62+G63+G48+G47+G64+G67+G68+G65+G70+G73</f>
        <v>71431.74999999999</v>
      </c>
      <c r="H8" s="10">
        <f aca="true" t="shared" si="0" ref="H8:H73">G8/E8*100</f>
        <v>14.645006802390817</v>
      </c>
      <c r="I8" s="12">
        <f>G8/F8*100</f>
        <v>61.675233756619576</v>
      </c>
      <c r="J8" s="23">
        <f>J9+J10+J11+J12+J13+J14+J15+J16+J17+J18+J19+J20+J21+J22+J23+J24+J25+J26+J27+J28+J29+J32+J33+J34+J35+J36+J37+J38+J39+J40+J41+J42+J43+J44+J45+J46+J49+J50+J51+J52+J53+J54+J55+J56+J57+J58+J60+J66+J62+J30+J72+J63+J48+J67+J68+J47+J64+J73+J65</f>
        <v>33438.270000000004</v>
      </c>
      <c r="K8" s="23">
        <f>K9+K10+K11+K12+K13+K14+K15+K16+K17+K18+K19+K20+K21+K22+K23+K24+K25+K26+K27+K28+K29+K32+K33+K34+K35+K36+K37+K38+K39+K40+K41+K42+K43+K44+K45+K46+K49+K50+K51+K52+K53+K54+K55+K56+K57+K58+K60+K66+K62+K30+K72+K63+K48+K67+K68+K47+K64+K73+K65</f>
        <v>12078.600000000002</v>
      </c>
      <c r="L8" s="13"/>
      <c r="M8" s="11">
        <f>C8-G8</f>
        <v>1174.6500000000087</v>
      </c>
    </row>
    <row r="9" spans="1:13" ht="20.25">
      <c r="A9" s="59" t="s">
        <v>12</v>
      </c>
      <c r="B9" s="20"/>
      <c r="C9" s="15"/>
      <c r="D9" s="5"/>
      <c r="E9" s="36">
        <v>27997.3</v>
      </c>
      <c r="F9" s="16">
        <v>7000</v>
      </c>
      <c r="G9" s="38">
        <v>4666</v>
      </c>
      <c r="H9" s="27">
        <f t="shared" si="0"/>
        <v>16.665892782518316</v>
      </c>
      <c r="I9" s="12">
        <f>G9/F9*100</f>
        <v>66.65714285714286</v>
      </c>
      <c r="J9" s="30">
        <v>2333</v>
      </c>
      <c r="K9" s="30">
        <v>1166.5</v>
      </c>
      <c r="L9" s="22"/>
      <c r="M9" s="25"/>
    </row>
    <row r="10" spans="1:13" ht="20.25">
      <c r="A10" s="60" t="s">
        <v>13</v>
      </c>
      <c r="B10" s="20"/>
      <c r="C10" s="15"/>
      <c r="D10" s="5"/>
      <c r="E10" s="37">
        <v>25297.7</v>
      </c>
      <c r="F10" s="17">
        <v>7589.3</v>
      </c>
      <c r="G10" s="38">
        <v>5059.3</v>
      </c>
      <c r="H10" s="27">
        <f t="shared" si="0"/>
        <v>19.999051297153496</v>
      </c>
      <c r="I10" s="12">
        <f>G10/F10*100</f>
        <v>66.66359216265005</v>
      </c>
      <c r="J10" s="30">
        <v>2529.6</v>
      </c>
      <c r="K10" s="30">
        <v>1264.8</v>
      </c>
      <c r="L10" s="22"/>
      <c r="M10" s="25"/>
    </row>
    <row r="11" spans="1:13" ht="42.75" customHeight="1">
      <c r="A11" s="60" t="s">
        <v>14</v>
      </c>
      <c r="B11" s="20"/>
      <c r="C11" s="15"/>
      <c r="D11" s="5"/>
      <c r="E11" s="17">
        <v>132484.8</v>
      </c>
      <c r="F11" s="17">
        <v>39745.4</v>
      </c>
      <c r="G11" s="38">
        <v>21477.6</v>
      </c>
      <c r="H11" s="27">
        <f t="shared" si="0"/>
        <v>16.211369153291546</v>
      </c>
      <c r="I11" s="12">
        <f aca="true" t="shared" si="1" ref="I11:I73">G11/F11*100</f>
        <v>54.03795156169016</v>
      </c>
      <c r="J11" s="30">
        <v>8229.3</v>
      </c>
      <c r="K11" s="30"/>
      <c r="L11" s="22"/>
      <c r="M11" s="25"/>
    </row>
    <row r="12" spans="1:13" s="35" customFormat="1" ht="20.25">
      <c r="A12" s="60" t="s">
        <v>15</v>
      </c>
      <c r="B12" s="39"/>
      <c r="C12" s="15"/>
      <c r="D12" s="5"/>
      <c r="E12" s="17">
        <v>671.7</v>
      </c>
      <c r="F12" s="17">
        <v>201.5</v>
      </c>
      <c r="G12" s="38">
        <v>134.7</v>
      </c>
      <c r="H12" s="40">
        <f t="shared" si="0"/>
        <v>20.053595355069223</v>
      </c>
      <c r="I12" s="12">
        <f t="shared" si="1"/>
        <v>66.848635235732</v>
      </c>
      <c r="J12" s="24">
        <v>67.4</v>
      </c>
      <c r="K12" s="24">
        <v>33.7</v>
      </c>
      <c r="L12" s="22"/>
      <c r="M12" s="25"/>
    </row>
    <row r="13" spans="1:13" s="35" customFormat="1" ht="40.5">
      <c r="A13" s="60" t="s">
        <v>16</v>
      </c>
      <c r="B13" s="39"/>
      <c r="C13" s="15"/>
      <c r="D13" s="5"/>
      <c r="E13" s="17">
        <v>209666.4</v>
      </c>
      <c r="F13" s="17">
        <v>41933.3</v>
      </c>
      <c r="G13" s="38">
        <v>27955.6</v>
      </c>
      <c r="H13" s="40">
        <f t="shared" si="0"/>
        <v>13.333371489184723</v>
      </c>
      <c r="I13" s="12">
        <f t="shared" si="1"/>
        <v>66.66682564930497</v>
      </c>
      <c r="J13" s="24">
        <v>13977.8</v>
      </c>
      <c r="K13" s="24">
        <v>6988.9</v>
      </c>
      <c r="L13" s="22"/>
      <c r="M13" s="25"/>
    </row>
    <row r="14" spans="1:13" ht="20.25">
      <c r="A14" s="60" t="s">
        <v>17</v>
      </c>
      <c r="B14" s="20"/>
      <c r="C14" s="15"/>
      <c r="D14" s="5"/>
      <c r="E14" s="17">
        <v>77843.2</v>
      </c>
      <c r="F14" s="17">
        <v>15568.6</v>
      </c>
      <c r="G14" s="38">
        <v>10379.2</v>
      </c>
      <c r="H14" s="27">
        <f t="shared" si="0"/>
        <v>13.333470360930693</v>
      </c>
      <c r="I14" s="12">
        <f t="shared" si="1"/>
        <v>66.66752309135055</v>
      </c>
      <c r="J14" s="30">
        <v>5189.6</v>
      </c>
      <c r="K14" s="30">
        <v>2594.8</v>
      </c>
      <c r="L14" s="22"/>
      <c r="M14" s="25"/>
    </row>
    <row r="15" spans="1:13" ht="20.25">
      <c r="A15" s="60" t="s">
        <v>18</v>
      </c>
      <c r="B15" s="20"/>
      <c r="C15" s="15"/>
      <c r="D15" s="5"/>
      <c r="E15" s="17">
        <v>837</v>
      </c>
      <c r="F15" s="17">
        <v>837</v>
      </c>
      <c r="G15" s="38">
        <v>66.5</v>
      </c>
      <c r="H15" s="27">
        <f t="shared" si="0"/>
        <v>7.945041816009558</v>
      </c>
      <c r="I15" s="12">
        <f t="shared" si="1"/>
        <v>7.945041816009558</v>
      </c>
      <c r="J15" s="30">
        <v>4.6</v>
      </c>
      <c r="K15" s="30">
        <v>4.6</v>
      </c>
      <c r="L15" s="22"/>
      <c r="M15" s="25"/>
    </row>
    <row r="16" spans="1:13" s="35" customFormat="1" ht="20.25">
      <c r="A16" s="60" t="s">
        <v>19</v>
      </c>
      <c r="B16" s="39"/>
      <c r="C16" s="15"/>
      <c r="D16" s="5"/>
      <c r="E16" s="17">
        <v>527.7</v>
      </c>
      <c r="F16" s="17">
        <v>105.5</v>
      </c>
      <c r="G16" s="38">
        <v>56.1</v>
      </c>
      <c r="H16" s="40">
        <f t="shared" si="0"/>
        <v>10.631040363843091</v>
      </c>
      <c r="I16" s="12">
        <f t="shared" si="1"/>
        <v>53.17535545023697</v>
      </c>
      <c r="J16" s="24">
        <v>20.9</v>
      </c>
      <c r="K16" s="24">
        <v>3.3</v>
      </c>
      <c r="L16" s="22"/>
      <c r="M16" s="25"/>
    </row>
    <row r="17" spans="1:13" ht="20.25">
      <c r="A17" s="60" t="s">
        <v>20</v>
      </c>
      <c r="B17" s="20"/>
      <c r="C17" s="15"/>
      <c r="D17" s="5"/>
      <c r="E17" s="17">
        <v>254</v>
      </c>
      <c r="F17" s="17">
        <v>50.8</v>
      </c>
      <c r="G17" s="38">
        <v>29.6</v>
      </c>
      <c r="H17" s="27">
        <f t="shared" si="0"/>
        <v>11.653543307086615</v>
      </c>
      <c r="I17" s="12">
        <f t="shared" si="1"/>
        <v>58.26771653543308</v>
      </c>
      <c r="J17" s="30">
        <v>12.7</v>
      </c>
      <c r="K17" s="30">
        <v>4.2</v>
      </c>
      <c r="L17" s="22"/>
      <c r="M17" s="25"/>
    </row>
    <row r="18" spans="1:13" s="52" customFormat="1" ht="20.25">
      <c r="A18" s="61" t="s">
        <v>21</v>
      </c>
      <c r="B18" s="46"/>
      <c r="C18" s="47"/>
      <c r="D18" s="43"/>
      <c r="E18" s="37">
        <v>265.9</v>
      </c>
      <c r="F18" s="37">
        <v>66.5</v>
      </c>
      <c r="G18" s="38">
        <v>22.2</v>
      </c>
      <c r="H18" s="48">
        <f t="shared" si="0"/>
        <v>8.349003384731102</v>
      </c>
      <c r="I18" s="49">
        <f t="shared" si="1"/>
        <v>33.383458646616546</v>
      </c>
      <c r="J18" s="50"/>
      <c r="K18" s="50"/>
      <c r="L18" s="51"/>
      <c r="M18" s="25"/>
    </row>
    <row r="19" spans="1:13" ht="23.25" customHeight="1">
      <c r="A19" s="60" t="s">
        <v>22</v>
      </c>
      <c r="B19" s="20"/>
      <c r="C19" s="15"/>
      <c r="D19" s="5"/>
      <c r="E19" s="17">
        <v>492.9</v>
      </c>
      <c r="F19" s="17">
        <v>123.2</v>
      </c>
      <c r="G19" s="38">
        <v>61.54</v>
      </c>
      <c r="H19" s="27">
        <f t="shared" si="0"/>
        <v>12.485291134104282</v>
      </c>
      <c r="I19" s="12">
        <f t="shared" si="1"/>
        <v>49.951298701298704</v>
      </c>
      <c r="J19" s="30">
        <v>20.54</v>
      </c>
      <c r="K19" s="30"/>
      <c r="L19" s="22"/>
      <c r="M19" s="25"/>
    </row>
    <row r="20" spans="1:13" s="35" customFormat="1" ht="23.25" customHeight="1">
      <c r="A20" s="60" t="s">
        <v>23</v>
      </c>
      <c r="B20" s="39"/>
      <c r="C20" s="15"/>
      <c r="D20" s="5"/>
      <c r="E20" s="17">
        <v>265.9</v>
      </c>
      <c r="F20" s="17">
        <v>66.5</v>
      </c>
      <c r="G20" s="38">
        <v>33.3</v>
      </c>
      <c r="H20" s="40">
        <f t="shared" si="0"/>
        <v>12.523505077096653</v>
      </c>
      <c r="I20" s="12">
        <f t="shared" si="1"/>
        <v>50.075187969924805</v>
      </c>
      <c r="J20" s="24">
        <v>11.1</v>
      </c>
      <c r="K20" s="24"/>
      <c r="L20" s="22"/>
      <c r="M20" s="25"/>
    </row>
    <row r="21" spans="1:13" ht="23.25" customHeight="1">
      <c r="A21" s="60" t="s">
        <v>24</v>
      </c>
      <c r="B21" s="20"/>
      <c r="C21" s="15"/>
      <c r="D21" s="5"/>
      <c r="E21" s="17">
        <v>1658</v>
      </c>
      <c r="F21" s="17">
        <v>331.6</v>
      </c>
      <c r="G21" s="38"/>
      <c r="H21" s="27">
        <f t="shared" si="0"/>
        <v>0</v>
      </c>
      <c r="I21" s="12">
        <f t="shared" si="1"/>
        <v>0</v>
      </c>
      <c r="J21" s="33"/>
      <c r="K21" s="33"/>
      <c r="L21" s="22"/>
      <c r="M21" s="25"/>
    </row>
    <row r="22" spans="1:13" ht="23.25" customHeight="1">
      <c r="A22" s="60" t="s">
        <v>25</v>
      </c>
      <c r="B22" s="20"/>
      <c r="C22" s="15"/>
      <c r="D22" s="5"/>
      <c r="E22" s="17">
        <v>4598.7</v>
      </c>
      <c r="F22" s="17">
        <v>1174.7</v>
      </c>
      <c r="G22" s="38">
        <v>585.9</v>
      </c>
      <c r="H22" s="27">
        <f t="shared" si="0"/>
        <v>12.740557113966991</v>
      </c>
      <c r="I22" s="12">
        <f t="shared" si="1"/>
        <v>49.876564229164885</v>
      </c>
      <c r="J22" s="33">
        <v>202.7</v>
      </c>
      <c r="K22" s="33">
        <v>11.1</v>
      </c>
      <c r="L22" s="22"/>
      <c r="M22" s="25"/>
    </row>
    <row r="23" spans="1:13" s="35" customFormat="1" ht="23.25" customHeight="1">
      <c r="A23" s="60" t="s">
        <v>26</v>
      </c>
      <c r="B23" s="39"/>
      <c r="C23" s="15"/>
      <c r="D23" s="5"/>
      <c r="E23" s="17">
        <v>744.8</v>
      </c>
      <c r="F23" s="17">
        <v>186.2</v>
      </c>
      <c r="G23" s="38">
        <v>99.7</v>
      </c>
      <c r="H23" s="40">
        <f t="shared" si="0"/>
        <v>13.386143931256713</v>
      </c>
      <c r="I23" s="12">
        <f t="shared" si="1"/>
        <v>53.54457572502685</v>
      </c>
      <c r="J23" s="24">
        <v>37.7</v>
      </c>
      <c r="K23" s="24">
        <v>6.7</v>
      </c>
      <c r="L23" s="22"/>
      <c r="M23" s="25"/>
    </row>
    <row r="24" spans="1:13" ht="23.25" customHeight="1">
      <c r="A24" s="60" t="s">
        <v>27</v>
      </c>
      <c r="B24" s="20"/>
      <c r="C24" s="15"/>
      <c r="D24" s="5"/>
      <c r="E24" s="17">
        <v>42.9</v>
      </c>
      <c r="F24" s="17">
        <v>8.6</v>
      </c>
      <c r="G24" s="38">
        <v>4.23</v>
      </c>
      <c r="H24" s="27">
        <f t="shared" si="0"/>
        <v>9.860139860139862</v>
      </c>
      <c r="I24" s="12">
        <f t="shared" si="1"/>
        <v>49.186046511627914</v>
      </c>
      <c r="J24" s="30">
        <v>1.43</v>
      </c>
      <c r="K24" s="30"/>
      <c r="L24" s="22"/>
      <c r="M24" s="25"/>
    </row>
    <row r="25" spans="1:13" ht="23.25" customHeight="1">
      <c r="A25" s="60" t="s">
        <v>28</v>
      </c>
      <c r="B25" s="20"/>
      <c r="C25" s="15"/>
      <c r="D25" s="5"/>
      <c r="E25" s="17">
        <v>0.38</v>
      </c>
      <c r="F25" s="17">
        <v>0.38</v>
      </c>
      <c r="G25" s="38">
        <v>0.38</v>
      </c>
      <c r="H25" s="27">
        <f t="shared" si="0"/>
        <v>100</v>
      </c>
      <c r="I25" s="12">
        <f t="shared" si="1"/>
        <v>100</v>
      </c>
      <c r="J25" s="30"/>
      <c r="K25" s="30"/>
      <c r="L25" s="22"/>
      <c r="M25" s="25"/>
    </row>
    <row r="26" spans="1:13" ht="23.25" customHeight="1">
      <c r="A26" s="60" t="s">
        <v>56</v>
      </c>
      <c r="B26" s="20"/>
      <c r="C26" s="15"/>
      <c r="D26" s="5"/>
      <c r="E26" s="17">
        <v>1.9</v>
      </c>
      <c r="F26" s="17">
        <v>0.5</v>
      </c>
      <c r="G26" s="38"/>
      <c r="H26" s="27">
        <f t="shared" si="0"/>
        <v>0</v>
      </c>
      <c r="I26" s="12">
        <f t="shared" si="1"/>
        <v>0</v>
      </c>
      <c r="J26" s="21"/>
      <c r="K26" s="21"/>
      <c r="L26" s="22"/>
      <c r="M26" s="25"/>
    </row>
    <row r="27" spans="1:13" ht="23.25" customHeight="1">
      <c r="A27" s="60" t="s">
        <v>29</v>
      </c>
      <c r="B27" s="20"/>
      <c r="C27" s="15"/>
      <c r="D27" s="5"/>
      <c r="E27" s="17">
        <v>3928.2</v>
      </c>
      <c r="F27" s="17">
        <v>785.6</v>
      </c>
      <c r="G27" s="38">
        <v>785.6</v>
      </c>
      <c r="H27" s="27">
        <f t="shared" si="0"/>
        <v>19.998981721908255</v>
      </c>
      <c r="I27" s="12">
        <f t="shared" si="1"/>
        <v>100</v>
      </c>
      <c r="J27" s="21">
        <v>785.6</v>
      </c>
      <c r="K27" s="21"/>
      <c r="L27" s="22"/>
      <c r="M27" s="25"/>
    </row>
    <row r="28" spans="1:13" ht="23.25" customHeight="1">
      <c r="A28" s="60" t="s">
        <v>30</v>
      </c>
      <c r="B28" s="20"/>
      <c r="C28" s="15"/>
      <c r="D28" s="5"/>
      <c r="E28" s="17">
        <v>17</v>
      </c>
      <c r="F28" s="17">
        <v>3.4</v>
      </c>
      <c r="G28" s="38">
        <v>3.4</v>
      </c>
      <c r="H28" s="27">
        <f t="shared" si="0"/>
        <v>20</v>
      </c>
      <c r="I28" s="12">
        <f t="shared" si="1"/>
        <v>100</v>
      </c>
      <c r="J28" s="21">
        <v>3.4</v>
      </c>
      <c r="K28" s="21"/>
      <c r="L28" s="22"/>
      <c r="M28" s="25"/>
    </row>
    <row r="29" spans="1:13" ht="23.25" customHeight="1" hidden="1">
      <c r="A29" s="60" t="s">
        <v>31</v>
      </c>
      <c r="B29" s="20"/>
      <c r="C29" s="15"/>
      <c r="D29" s="5"/>
      <c r="E29" s="17"/>
      <c r="F29" s="17"/>
      <c r="G29" s="38"/>
      <c r="H29" s="27" t="e">
        <f t="shared" si="0"/>
        <v>#DIV/0!</v>
      </c>
      <c r="I29" s="12" t="e">
        <f t="shared" si="1"/>
        <v>#DIV/0!</v>
      </c>
      <c r="J29" s="21"/>
      <c r="K29" s="21"/>
      <c r="L29" s="22"/>
      <c r="M29" s="25"/>
    </row>
    <row r="30" spans="1:13" ht="23.25" customHeight="1">
      <c r="A30" s="60" t="s">
        <v>60</v>
      </c>
      <c r="B30" s="20"/>
      <c r="C30" s="15"/>
      <c r="D30" s="5"/>
      <c r="E30" s="17">
        <v>3.1</v>
      </c>
      <c r="F30" s="17">
        <v>0.8</v>
      </c>
      <c r="G30" s="38"/>
      <c r="H30" s="27">
        <f t="shared" si="0"/>
        <v>0</v>
      </c>
      <c r="I30" s="12">
        <f t="shared" si="1"/>
        <v>0</v>
      </c>
      <c r="J30" s="21"/>
      <c r="K30" s="21"/>
      <c r="L30" s="22"/>
      <c r="M30" s="25"/>
    </row>
    <row r="31" spans="1:13" ht="23.25" customHeight="1">
      <c r="A31" s="60" t="s">
        <v>85</v>
      </c>
      <c r="B31" s="20"/>
      <c r="C31" s="15"/>
      <c r="D31" s="5"/>
      <c r="E31" s="17">
        <v>144.6</v>
      </c>
      <c r="F31" s="17">
        <v>28.9</v>
      </c>
      <c r="G31" s="38"/>
      <c r="H31" s="27">
        <f t="shared" si="0"/>
        <v>0</v>
      </c>
      <c r="I31" s="12">
        <f t="shared" si="1"/>
        <v>0</v>
      </c>
      <c r="J31" s="21"/>
      <c r="K31" s="21"/>
      <c r="L31" s="22"/>
      <c r="M31" s="25"/>
    </row>
    <row r="32" spans="1:13" ht="24" customHeight="1">
      <c r="A32" s="26" t="s">
        <v>32</v>
      </c>
      <c r="B32" s="20"/>
      <c r="C32" s="15"/>
      <c r="D32" s="5"/>
      <c r="E32" s="17">
        <v>10.9</v>
      </c>
      <c r="F32" s="17">
        <v>10.9</v>
      </c>
      <c r="G32" s="38">
        <v>10.9</v>
      </c>
      <c r="H32" s="27">
        <f t="shared" si="0"/>
        <v>100</v>
      </c>
      <c r="I32" s="12">
        <f t="shared" si="1"/>
        <v>100</v>
      </c>
      <c r="J32" s="21">
        <v>10.9</v>
      </c>
      <c r="K32" s="21"/>
      <c r="L32" s="22"/>
      <c r="M32" s="25"/>
    </row>
    <row r="33" spans="1:13" ht="20.25" hidden="1">
      <c r="A33" s="26" t="s">
        <v>33</v>
      </c>
      <c r="B33" s="20"/>
      <c r="C33" s="15"/>
      <c r="D33" s="5"/>
      <c r="E33" s="17"/>
      <c r="F33" s="17"/>
      <c r="G33" s="38"/>
      <c r="H33" s="27" t="e">
        <f t="shared" si="0"/>
        <v>#DIV/0!</v>
      </c>
      <c r="I33" s="12" t="e">
        <f t="shared" si="1"/>
        <v>#DIV/0!</v>
      </c>
      <c r="J33" s="21"/>
      <c r="K33" s="21"/>
      <c r="L33" s="22"/>
      <c r="M33" s="25"/>
    </row>
    <row r="34" spans="1:13" ht="20.25" hidden="1">
      <c r="A34" s="26" t="s">
        <v>34</v>
      </c>
      <c r="B34" s="20"/>
      <c r="C34" s="15"/>
      <c r="D34" s="5"/>
      <c r="E34" s="17"/>
      <c r="F34" s="17"/>
      <c r="G34" s="38"/>
      <c r="H34" s="27" t="e">
        <f t="shared" si="0"/>
        <v>#DIV/0!</v>
      </c>
      <c r="I34" s="12" t="e">
        <f t="shared" si="1"/>
        <v>#DIV/0!</v>
      </c>
      <c r="J34" s="21"/>
      <c r="K34" s="21"/>
      <c r="L34" s="22"/>
      <c r="M34" s="25"/>
    </row>
    <row r="35" spans="1:13" ht="20.25" hidden="1">
      <c r="A35" s="26" t="s">
        <v>35</v>
      </c>
      <c r="B35" s="20"/>
      <c r="C35" s="15"/>
      <c r="D35" s="5"/>
      <c r="E35" s="17"/>
      <c r="F35" s="17"/>
      <c r="G35" s="38"/>
      <c r="H35" s="27" t="e">
        <f t="shared" si="0"/>
        <v>#DIV/0!</v>
      </c>
      <c r="I35" s="12" t="e">
        <f t="shared" si="1"/>
        <v>#DIV/0!</v>
      </c>
      <c r="J35" s="21"/>
      <c r="K35" s="21"/>
      <c r="L35" s="22"/>
      <c r="M35" s="25"/>
    </row>
    <row r="36" spans="1:13" ht="20.25" hidden="1">
      <c r="A36" s="26" t="s">
        <v>36</v>
      </c>
      <c r="B36" s="20"/>
      <c r="C36" s="15"/>
      <c r="D36" s="5"/>
      <c r="E36" s="17"/>
      <c r="F36" s="17"/>
      <c r="G36" s="38"/>
      <c r="H36" s="27" t="e">
        <f t="shared" si="0"/>
        <v>#DIV/0!</v>
      </c>
      <c r="I36" s="12" t="e">
        <f t="shared" si="1"/>
        <v>#DIV/0!</v>
      </c>
      <c r="J36" s="24"/>
      <c r="K36" s="24"/>
      <c r="L36" s="22"/>
      <c r="M36" s="25"/>
    </row>
    <row r="37" spans="1:13" ht="20.25" hidden="1">
      <c r="A37" s="26" t="s">
        <v>37</v>
      </c>
      <c r="B37" s="20"/>
      <c r="C37" s="15"/>
      <c r="D37" s="5"/>
      <c r="E37" s="17"/>
      <c r="F37" s="17"/>
      <c r="G37" s="38"/>
      <c r="H37" s="27" t="e">
        <f t="shared" si="0"/>
        <v>#DIV/0!</v>
      </c>
      <c r="I37" s="12" t="e">
        <f t="shared" si="1"/>
        <v>#DIV/0!</v>
      </c>
      <c r="J37" s="21"/>
      <c r="K37" s="21"/>
      <c r="L37" s="22"/>
      <c r="M37" s="25"/>
    </row>
    <row r="38" spans="1:13" ht="20.25" hidden="1">
      <c r="A38" s="18" t="s">
        <v>38</v>
      </c>
      <c r="B38" s="20"/>
      <c r="C38" s="15"/>
      <c r="D38" s="5"/>
      <c r="E38" s="17"/>
      <c r="F38" s="17"/>
      <c r="G38" s="38"/>
      <c r="H38" s="27" t="e">
        <f t="shared" si="0"/>
        <v>#DIV/0!</v>
      </c>
      <c r="I38" s="12" t="e">
        <f t="shared" si="1"/>
        <v>#DIV/0!</v>
      </c>
      <c r="J38" s="21"/>
      <c r="K38" s="21"/>
      <c r="L38" s="22"/>
      <c r="M38" s="25"/>
    </row>
    <row r="39" spans="1:13" ht="40.5" hidden="1">
      <c r="A39" s="26" t="s">
        <v>39</v>
      </c>
      <c r="B39" s="20"/>
      <c r="C39" s="15"/>
      <c r="D39" s="5"/>
      <c r="E39" s="17"/>
      <c r="F39" s="17"/>
      <c r="G39" s="38"/>
      <c r="H39" s="27" t="e">
        <f t="shared" si="0"/>
        <v>#DIV/0!</v>
      </c>
      <c r="I39" s="12" t="e">
        <f t="shared" si="1"/>
        <v>#DIV/0!</v>
      </c>
      <c r="J39" s="21"/>
      <c r="K39" s="21"/>
      <c r="L39" s="22"/>
      <c r="M39" s="25"/>
    </row>
    <row r="40" spans="1:13" ht="20.25" hidden="1">
      <c r="A40" s="26" t="s">
        <v>40</v>
      </c>
      <c r="B40" s="20"/>
      <c r="C40" s="15"/>
      <c r="D40" s="5"/>
      <c r="E40" s="17"/>
      <c r="F40" s="17"/>
      <c r="G40" s="38"/>
      <c r="H40" s="27" t="e">
        <f t="shared" si="0"/>
        <v>#DIV/0!</v>
      </c>
      <c r="I40" s="12" t="e">
        <f t="shared" si="1"/>
        <v>#DIV/0!</v>
      </c>
      <c r="J40" s="21"/>
      <c r="K40" s="21"/>
      <c r="L40" s="22"/>
      <c r="M40" s="25"/>
    </row>
    <row r="41" spans="1:13" ht="20.25" hidden="1">
      <c r="A41" s="26" t="s">
        <v>64</v>
      </c>
      <c r="B41" s="20"/>
      <c r="C41" s="15"/>
      <c r="D41" s="5"/>
      <c r="E41" s="17"/>
      <c r="F41" s="17"/>
      <c r="G41" s="38"/>
      <c r="H41" s="27" t="e">
        <f t="shared" si="0"/>
        <v>#DIV/0!</v>
      </c>
      <c r="I41" s="12" t="e">
        <f t="shared" si="1"/>
        <v>#DIV/0!</v>
      </c>
      <c r="J41" s="21"/>
      <c r="K41" s="21"/>
      <c r="L41" s="22"/>
      <c r="M41" s="25"/>
    </row>
    <row r="42" spans="1:13" ht="20.25" hidden="1">
      <c r="A42" s="26" t="s">
        <v>58</v>
      </c>
      <c r="B42" s="20"/>
      <c r="C42" s="15"/>
      <c r="D42" s="5"/>
      <c r="E42" s="17"/>
      <c r="F42" s="17"/>
      <c r="G42" s="38"/>
      <c r="H42" s="27" t="e">
        <f t="shared" si="0"/>
        <v>#DIV/0!</v>
      </c>
      <c r="I42" s="12" t="e">
        <f t="shared" si="1"/>
        <v>#DIV/0!</v>
      </c>
      <c r="J42" s="21"/>
      <c r="K42" s="21"/>
      <c r="L42" s="22"/>
      <c r="M42" s="25"/>
    </row>
    <row r="43" spans="1:13" ht="20.25" hidden="1">
      <c r="A43" s="26" t="s">
        <v>31</v>
      </c>
      <c r="B43" s="20"/>
      <c r="C43" s="15"/>
      <c r="D43" s="5"/>
      <c r="E43" s="17"/>
      <c r="F43" s="17"/>
      <c r="G43" s="38"/>
      <c r="H43" s="27" t="e">
        <f t="shared" si="0"/>
        <v>#DIV/0!</v>
      </c>
      <c r="I43" s="12" t="e">
        <f t="shared" si="1"/>
        <v>#DIV/0!</v>
      </c>
      <c r="J43" s="21"/>
      <c r="K43" s="21"/>
      <c r="L43" s="22"/>
      <c r="M43" s="25"/>
    </row>
    <row r="44" spans="1:13" ht="20.25" hidden="1">
      <c r="A44" s="26" t="s">
        <v>61</v>
      </c>
      <c r="B44" s="20"/>
      <c r="C44" s="15"/>
      <c r="D44" s="5"/>
      <c r="E44" s="17"/>
      <c r="F44" s="17"/>
      <c r="G44" s="38"/>
      <c r="H44" s="27" t="e">
        <f t="shared" si="0"/>
        <v>#DIV/0!</v>
      </c>
      <c r="I44" s="12" t="e">
        <f t="shared" si="1"/>
        <v>#DIV/0!</v>
      </c>
      <c r="J44" s="24"/>
      <c r="K44" s="24"/>
      <c r="L44" s="22"/>
      <c r="M44" s="25"/>
    </row>
    <row r="45" spans="1:13" ht="20.25" hidden="1">
      <c r="A45" s="26" t="s">
        <v>63</v>
      </c>
      <c r="B45" s="20"/>
      <c r="C45" s="15"/>
      <c r="D45" s="5"/>
      <c r="E45" s="17"/>
      <c r="F45" s="17"/>
      <c r="G45" s="38"/>
      <c r="H45" s="27" t="e">
        <f t="shared" si="0"/>
        <v>#DIV/0!</v>
      </c>
      <c r="I45" s="12" t="e">
        <f t="shared" si="1"/>
        <v>#DIV/0!</v>
      </c>
      <c r="J45" s="24"/>
      <c r="K45" s="24"/>
      <c r="L45" s="22"/>
      <c r="M45" s="25"/>
    </row>
    <row r="46" spans="1:13" ht="20.25" hidden="1">
      <c r="A46" s="26" t="s">
        <v>41</v>
      </c>
      <c r="B46" s="20"/>
      <c r="C46" s="15"/>
      <c r="D46" s="5"/>
      <c r="E46" s="17"/>
      <c r="F46" s="17"/>
      <c r="G46" s="38"/>
      <c r="H46" s="27" t="e">
        <f t="shared" si="0"/>
        <v>#DIV/0!</v>
      </c>
      <c r="I46" s="12" t="e">
        <f t="shared" si="1"/>
        <v>#DIV/0!</v>
      </c>
      <c r="J46" s="21"/>
      <c r="K46" s="21"/>
      <c r="L46" s="22"/>
      <c r="M46" s="25"/>
    </row>
    <row r="47" spans="1:13" ht="20.25" hidden="1">
      <c r="A47" s="26"/>
      <c r="B47" s="20"/>
      <c r="C47" s="15"/>
      <c r="D47" s="5"/>
      <c r="E47" s="17"/>
      <c r="F47" s="17"/>
      <c r="G47" s="38"/>
      <c r="H47" s="27" t="e">
        <f t="shared" si="0"/>
        <v>#DIV/0!</v>
      </c>
      <c r="I47" s="12" t="e">
        <f t="shared" si="1"/>
        <v>#DIV/0!</v>
      </c>
      <c r="J47" s="21"/>
      <c r="K47" s="21"/>
      <c r="L47" s="22"/>
      <c r="M47" s="25"/>
    </row>
    <row r="48" spans="1:13" ht="20.25" hidden="1">
      <c r="A48" s="26" t="s">
        <v>65</v>
      </c>
      <c r="B48" s="20"/>
      <c r="C48" s="15"/>
      <c r="D48" s="5"/>
      <c r="E48" s="17"/>
      <c r="F48" s="17"/>
      <c r="G48" s="38"/>
      <c r="H48" s="27" t="e">
        <f t="shared" si="0"/>
        <v>#DIV/0!</v>
      </c>
      <c r="I48" s="12" t="e">
        <f t="shared" si="1"/>
        <v>#DIV/0!</v>
      </c>
      <c r="J48" s="21"/>
      <c r="K48" s="21"/>
      <c r="L48" s="22"/>
      <c r="M48" s="25"/>
    </row>
    <row r="49" spans="1:13" ht="20.25" hidden="1">
      <c r="A49" s="26" t="s">
        <v>42</v>
      </c>
      <c r="B49" s="20"/>
      <c r="C49" s="15"/>
      <c r="D49" s="5"/>
      <c r="E49" s="17"/>
      <c r="F49" s="17"/>
      <c r="G49" s="38"/>
      <c r="H49" s="27" t="e">
        <f t="shared" si="0"/>
        <v>#DIV/0!</v>
      </c>
      <c r="I49" s="12" t="e">
        <f t="shared" si="1"/>
        <v>#DIV/0!</v>
      </c>
      <c r="J49" s="24"/>
      <c r="K49" s="24"/>
      <c r="L49" s="22"/>
      <c r="M49" s="25"/>
    </row>
    <row r="50" spans="1:13" ht="40.5" hidden="1">
      <c r="A50" s="26" t="s">
        <v>43</v>
      </c>
      <c r="B50" s="20"/>
      <c r="C50" s="15"/>
      <c r="D50" s="5"/>
      <c r="E50" s="17"/>
      <c r="F50" s="17"/>
      <c r="G50" s="38"/>
      <c r="H50" s="27" t="e">
        <f t="shared" si="0"/>
        <v>#DIV/0!</v>
      </c>
      <c r="I50" s="12" t="e">
        <f t="shared" si="1"/>
        <v>#DIV/0!</v>
      </c>
      <c r="J50" s="21"/>
      <c r="K50" s="21"/>
      <c r="L50" s="22"/>
      <c r="M50" s="25"/>
    </row>
    <row r="51" spans="1:13" ht="40.5" hidden="1">
      <c r="A51" s="26" t="s">
        <v>44</v>
      </c>
      <c r="B51" s="20"/>
      <c r="C51" s="15"/>
      <c r="D51" s="5"/>
      <c r="E51" s="17"/>
      <c r="F51" s="17"/>
      <c r="G51" s="38"/>
      <c r="H51" s="27" t="e">
        <f t="shared" si="0"/>
        <v>#DIV/0!</v>
      </c>
      <c r="I51" s="12" t="e">
        <f t="shared" si="1"/>
        <v>#DIV/0!</v>
      </c>
      <c r="J51" s="21"/>
      <c r="K51" s="21"/>
      <c r="L51" s="22"/>
      <c r="M51" s="25"/>
    </row>
    <row r="52" spans="1:13" ht="40.5" hidden="1">
      <c r="A52" s="26" t="s">
        <v>45</v>
      </c>
      <c r="B52" s="20"/>
      <c r="C52" s="15"/>
      <c r="D52" s="5"/>
      <c r="E52" s="17"/>
      <c r="F52" s="17"/>
      <c r="G52" s="38"/>
      <c r="H52" s="27" t="e">
        <f t="shared" si="0"/>
        <v>#DIV/0!</v>
      </c>
      <c r="I52" s="12" t="e">
        <f t="shared" si="1"/>
        <v>#DIV/0!</v>
      </c>
      <c r="J52" s="21"/>
      <c r="K52" s="21"/>
      <c r="L52" s="22"/>
      <c r="M52" s="25"/>
    </row>
    <row r="53" spans="1:13" ht="20.25" hidden="1">
      <c r="A53" s="26" t="s">
        <v>46</v>
      </c>
      <c r="B53" s="20"/>
      <c r="C53" s="15"/>
      <c r="D53" s="5"/>
      <c r="E53" s="17"/>
      <c r="F53" s="17"/>
      <c r="G53" s="38"/>
      <c r="H53" s="27" t="e">
        <f t="shared" si="0"/>
        <v>#DIV/0!</v>
      </c>
      <c r="I53" s="12" t="e">
        <f t="shared" si="1"/>
        <v>#DIV/0!</v>
      </c>
      <c r="J53" s="21"/>
      <c r="K53" s="21"/>
      <c r="L53" s="22"/>
      <c r="M53" s="25"/>
    </row>
    <row r="54" spans="1:13" ht="20.25" hidden="1">
      <c r="A54" s="26" t="s">
        <v>47</v>
      </c>
      <c r="B54" s="20"/>
      <c r="C54" s="15"/>
      <c r="D54" s="5"/>
      <c r="E54" s="17"/>
      <c r="F54" s="17"/>
      <c r="G54" s="38"/>
      <c r="H54" s="27" t="e">
        <f t="shared" si="0"/>
        <v>#DIV/0!</v>
      </c>
      <c r="I54" s="12" t="e">
        <f t="shared" si="1"/>
        <v>#DIV/0!</v>
      </c>
      <c r="J54" s="21"/>
      <c r="K54" s="21"/>
      <c r="L54" s="22"/>
      <c r="M54" s="25"/>
    </row>
    <row r="55" spans="1:13" ht="20.25" hidden="1">
      <c r="A55" s="26" t="s">
        <v>48</v>
      </c>
      <c r="B55" s="20"/>
      <c r="C55" s="15"/>
      <c r="D55" s="5"/>
      <c r="E55" s="17"/>
      <c r="F55" s="17"/>
      <c r="G55" s="38"/>
      <c r="H55" s="27" t="e">
        <f t="shared" si="0"/>
        <v>#DIV/0!</v>
      </c>
      <c r="I55" s="12" t="e">
        <f t="shared" si="1"/>
        <v>#DIV/0!</v>
      </c>
      <c r="J55" s="21"/>
      <c r="K55" s="21"/>
      <c r="L55" s="22"/>
      <c r="M55" s="25"/>
    </row>
    <row r="56" spans="1:13" ht="20.25" hidden="1">
      <c r="A56" s="26" t="s">
        <v>49</v>
      </c>
      <c r="B56" s="20"/>
      <c r="C56" s="15"/>
      <c r="D56" s="5"/>
      <c r="E56" s="17"/>
      <c r="F56" s="17"/>
      <c r="G56" s="38"/>
      <c r="H56" s="27" t="e">
        <f t="shared" si="0"/>
        <v>#DIV/0!</v>
      </c>
      <c r="I56" s="12" t="e">
        <f t="shared" si="1"/>
        <v>#DIV/0!</v>
      </c>
      <c r="J56" s="21"/>
      <c r="K56" s="21"/>
      <c r="L56" s="22"/>
      <c r="M56" s="25"/>
    </row>
    <row r="57" spans="1:13" ht="20.25" hidden="1">
      <c r="A57" s="26" t="s">
        <v>50</v>
      </c>
      <c r="B57" s="20"/>
      <c r="C57" s="15"/>
      <c r="D57" s="5"/>
      <c r="E57" s="17"/>
      <c r="F57" s="17"/>
      <c r="G57" s="38"/>
      <c r="H57" s="27" t="e">
        <f t="shared" si="0"/>
        <v>#DIV/0!</v>
      </c>
      <c r="I57" s="12" t="e">
        <f t="shared" si="1"/>
        <v>#DIV/0!</v>
      </c>
      <c r="J57" s="21"/>
      <c r="K57" s="21"/>
      <c r="L57" s="22"/>
      <c r="M57" s="25"/>
    </row>
    <row r="58" spans="1:13" ht="20.25" hidden="1">
      <c r="A58" s="26" t="s">
        <v>59</v>
      </c>
      <c r="B58" s="20"/>
      <c r="C58" s="15"/>
      <c r="D58" s="5"/>
      <c r="E58" s="17"/>
      <c r="F58" s="17"/>
      <c r="G58" s="38"/>
      <c r="H58" s="27" t="e">
        <f t="shared" si="0"/>
        <v>#DIV/0!</v>
      </c>
      <c r="I58" s="12" t="e">
        <f t="shared" si="1"/>
        <v>#DIV/0!</v>
      </c>
      <c r="J58" s="21"/>
      <c r="K58" s="21"/>
      <c r="L58" s="22"/>
      <c r="M58" s="25"/>
    </row>
    <row r="59" spans="1:13" ht="20.25" hidden="1">
      <c r="A59" s="26" t="s">
        <v>57</v>
      </c>
      <c r="B59" s="20"/>
      <c r="C59" s="15"/>
      <c r="D59" s="5"/>
      <c r="E59" s="17"/>
      <c r="F59" s="17"/>
      <c r="G59" s="38"/>
      <c r="H59" s="27" t="e">
        <f t="shared" si="0"/>
        <v>#DIV/0!</v>
      </c>
      <c r="I59" s="12" t="e">
        <f t="shared" si="1"/>
        <v>#DIV/0!</v>
      </c>
      <c r="J59" s="21"/>
      <c r="K59" s="21"/>
      <c r="L59" s="22"/>
      <c r="M59" s="25"/>
    </row>
    <row r="60" spans="1:13" ht="20.25" hidden="1">
      <c r="A60" s="26" t="s">
        <v>70</v>
      </c>
      <c r="B60" s="20"/>
      <c r="C60" s="15"/>
      <c r="D60" s="5"/>
      <c r="E60" s="17"/>
      <c r="F60" s="17"/>
      <c r="G60" s="38"/>
      <c r="H60" s="27" t="e">
        <f t="shared" si="0"/>
        <v>#DIV/0!</v>
      </c>
      <c r="I60" s="12" t="e">
        <f t="shared" si="1"/>
        <v>#DIV/0!</v>
      </c>
      <c r="J60" s="21"/>
      <c r="K60" s="21"/>
      <c r="L60" s="22"/>
      <c r="M60" s="25"/>
    </row>
    <row r="61" spans="1:13" ht="23.25" customHeight="1" hidden="1">
      <c r="A61" s="26" t="s">
        <v>71</v>
      </c>
      <c r="B61" s="20"/>
      <c r="C61" s="15"/>
      <c r="D61" s="5"/>
      <c r="E61" s="17"/>
      <c r="F61" s="17"/>
      <c r="G61" s="38"/>
      <c r="H61" s="27" t="e">
        <f t="shared" si="0"/>
        <v>#DIV/0!</v>
      </c>
      <c r="I61" s="12" t="e">
        <f t="shared" si="1"/>
        <v>#DIV/0!</v>
      </c>
      <c r="J61" s="21"/>
      <c r="K61" s="21"/>
      <c r="L61" s="22"/>
      <c r="M61" s="25"/>
    </row>
    <row r="62" spans="1:13" ht="20.25" hidden="1">
      <c r="A62" s="26" t="s">
        <v>40</v>
      </c>
      <c r="B62" s="20"/>
      <c r="C62" s="15"/>
      <c r="D62" s="5"/>
      <c r="E62" s="17"/>
      <c r="F62" s="17"/>
      <c r="G62" s="38"/>
      <c r="H62" s="27" t="e">
        <f t="shared" si="0"/>
        <v>#DIV/0!</v>
      </c>
      <c r="I62" s="12" t="e">
        <f t="shared" si="1"/>
        <v>#DIV/0!</v>
      </c>
      <c r="J62" s="21"/>
      <c r="K62" s="21"/>
      <c r="L62" s="22"/>
      <c r="M62" s="25"/>
    </row>
    <row r="63" spans="1:13" ht="40.5" hidden="1">
      <c r="A63" s="26" t="s">
        <v>44</v>
      </c>
      <c r="B63" s="20"/>
      <c r="C63" s="15"/>
      <c r="D63" s="5"/>
      <c r="E63" s="17"/>
      <c r="F63" s="17"/>
      <c r="G63" s="38"/>
      <c r="H63" s="27" t="e">
        <f t="shared" si="0"/>
        <v>#DIV/0!</v>
      </c>
      <c r="I63" s="12" t="e">
        <f t="shared" si="1"/>
        <v>#DIV/0!</v>
      </c>
      <c r="J63" s="21"/>
      <c r="K63" s="21"/>
      <c r="L63" s="22"/>
      <c r="M63" s="25"/>
    </row>
    <row r="64" spans="1:13" ht="40.5" hidden="1">
      <c r="A64" s="26" t="s">
        <v>82</v>
      </c>
      <c r="B64" s="20"/>
      <c r="C64" s="15"/>
      <c r="D64" s="5"/>
      <c r="E64" s="17"/>
      <c r="F64" s="17"/>
      <c r="G64" s="38"/>
      <c r="H64" s="27" t="e">
        <f t="shared" si="0"/>
        <v>#DIV/0!</v>
      </c>
      <c r="I64" s="12" t="e">
        <f t="shared" si="1"/>
        <v>#DIV/0!</v>
      </c>
      <c r="J64" s="21"/>
      <c r="K64" s="21"/>
      <c r="L64" s="22"/>
      <c r="M64" s="25"/>
    </row>
    <row r="65" spans="1:13" ht="40.5" hidden="1">
      <c r="A65" s="26" t="s">
        <v>76</v>
      </c>
      <c r="B65" s="20"/>
      <c r="C65" s="15"/>
      <c r="D65" s="5"/>
      <c r="E65" s="17"/>
      <c r="F65" s="17"/>
      <c r="G65" s="38"/>
      <c r="H65" s="27" t="e">
        <f t="shared" si="0"/>
        <v>#DIV/0!</v>
      </c>
      <c r="I65" s="12" t="e">
        <f t="shared" si="1"/>
        <v>#DIV/0!</v>
      </c>
      <c r="J65" s="21"/>
      <c r="K65" s="21"/>
      <c r="L65" s="22"/>
      <c r="M65" s="25"/>
    </row>
    <row r="66" spans="1:13" ht="20.25" hidden="1">
      <c r="A66" s="26" t="s">
        <v>80</v>
      </c>
      <c r="B66" s="20"/>
      <c r="C66" s="15"/>
      <c r="D66" s="5"/>
      <c r="E66" s="17"/>
      <c r="F66" s="17"/>
      <c r="G66" s="38"/>
      <c r="H66" s="27" t="e">
        <f t="shared" si="0"/>
        <v>#DIV/0!</v>
      </c>
      <c r="I66" s="12" t="e">
        <f t="shared" si="1"/>
        <v>#DIV/0!</v>
      </c>
      <c r="J66" s="21"/>
      <c r="K66" s="21"/>
      <c r="L66" s="22"/>
      <c r="M66" s="25"/>
    </row>
    <row r="67" spans="1:13" ht="20.25" hidden="1">
      <c r="A67" s="26" t="s">
        <v>81</v>
      </c>
      <c r="B67" s="20"/>
      <c r="C67" s="15"/>
      <c r="D67" s="5"/>
      <c r="E67" s="17"/>
      <c r="F67" s="17"/>
      <c r="G67" s="38"/>
      <c r="H67" s="27" t="e">
        <f>G67/E67*100</f>
        <v>#DIV/0!</v>
      </c>
      <c r="I67" s="12" t="e">
        <f>G67/F67*100</f>
        <v>#DIV/0!</v>
      </c>
      <c r="J67" s="21"/>
      <c r="K67" s="21"/>
      <c r="L67" s="22"/>
      <c r="M67" s="25"/>
    </row>
    <row r="68" spans="1:13" ht="20.25" hidden="1">
      <c r="A68" s="26" t="s">
        <v>75</v>
      </c>
      <c r="B68" s="20"/>
      <c r="C68" s="15"/>
      <c r="D68" s="5"/>
      <c r="E68" s="17"/>
      <c r="F68" s="17"/>
      <c r="G68" s="38"/>
      <c r="H68" s="27" t="e">
        <f>G68/E68*100</f>
        <v>#DIV/0!</v>
      </c>
      <c r="I68" s="12" t="e">
        <f>G68/F68*100</f>
        <v>#DIV/0!</v>
      </c>
      <c r="J68" s="21"/>
      <c r="K68" s="21"/>
      <c r="L68" s="22"/>
      <c r="M68" s="25"/>
    </row>
    <row r="69" spans="1:13" ht="20.25" hidden="1">
      <c r="A69" s="26" t="s">
        <v>78</v>
      </c>
      <c r="B69" s="20"/>
      <c r="C69" s="15"/>
      <c r="D69" s="5"/>
      <c r="E69" s="17"/>
      <c r="F69" s="17"/>
      <c r="G69" s="38"/>
      <c r="H69" s="27" t="e">
        <f>G69/E69*100</f>
        <v>#DIV/0!</v>
      </c>
      <c r="I69" s="12" t="e">
        <f>G69/F69*100</f>
        <v>#DIV/0!</v>
      </c>
      <c r="J69" s="21"/>
      <c r="K69" s="21"/>
      <c r="L69" s="22"/>
      <c r="M69" s="25"/>
    </row>
    <row r="70" spans="1:13" ht="20.25" hidden="1">
      <c r="A70" s="26" t="s">
        <v>66</v>
      </c>
      <c r="B70" s="20"/>
      <c r="C70" s="15"/>
      <c r="D70" s="5"/>
      <c r="E70" s="17"/>
      <c r="F70" s="17"/>
      <c r="G70" s="38"/>
      <c r="H70" s="27" t="e">
        <f>G70/E70*100</f>
        <v>#DIV/0!</v>
      </c>
      <c r="I70" s="12" t="e">
        <f>G70/F70*100</f>
        <v>#DIV/0!</v>
      </c>
      <c r="J70" s="21"/>
      <c r="K70" s="21"/>
      <c r="L70" s="22"/>
      <c r="M70" s="25"/>
    </row>
    <row r="71" spans="1:13" ht="20.25" hidden="1">
      <c r="A71" s="26" t="s">
        <v>77</v>
      </c>
      <c r="B71" s="20"/>
      <c r="C71" s="15"/>
      <c r="D71" s="5"/>
      <c r="E71" s="17"/>
      <c r="F71" s="17"/>
      <c r="G71" s="38"/>
      <c r="H71" s="27" t="e">
        <f>G71/E71*100</f>
        <v>#DIV/0!</v>
      </c>
      <c r="I71" s="12" t="e">
        <f>G71/F71*100</f>
        <v>#DIV/0!</v>
      </c>
      <c r="J71" s="21"/>
      <c r="K71" s="21"/>
      <c r="L71" s="22"/>
      <c r="M71" s="25"/>
    </row>
    <row r="72" spans="1:13" ht="20.25" hidden="1">
      <c r="A72" s="26" t="s">
        <v>62</v>
      </c>
      <c r="B72" s="20"/>
      <c r="C72" s="15"/>
      <c r="D72" s="5"/>
      <c r="E72" s="17"/>
      <c r="F72" s="17"/>
      <c r="G72" s="38"/>
      <c r="H72" s="27" t="e">
        <f t="shared" si="0"/>
        <v>#DIV/0!</v>
      </c>
      <c r="I72" s="12" t="e">
        <f t="shared" si="1"/>
        <v>#DIV/0!</v>
      </c>
      <c r="J72" s="21"/>
      <c r="K72" s="21"/>
      <c r="L72" s="22"/>
      <c r="M72" s="25"/>
    </row>
    <row r="73" spans="1:13" ht="20.25" hidden="1">
      <c r="A73" s="26" t="s">
        <v>74</v>
      </c>
      <c r="B73" s="20"/>
      <c r="C73" s="15"/>
      <c r="D73" s="5"/>
      <c r="E73" s="17"/>
      <c r="F73" s="17"/>
      <c r="G73" s="38"/>
      <c r="H73" s="27" t="e">
        <f t="shared" si="0"/>
        <v>#DIV/0!</v>
      </c>
      <c r="I73" s="12" t="e">
        <f t="shared" si="1"/>
        <v>#DIV/0!</v>
      </c>
      <c r="J73" s="21"/>
      <c r="K73" s="21"/>
      <c r="L73" s="22"/>
      <c r="M73" s="25"/>
    </row>
    <row r="74" spans="1:13" ht="20.25">
      <c r="A74" s="6" t="s">
        <v>51</v>
      </c>
      <c r="B74" s="5">
        <f>B8+B6</f>
        <v>748569.1699999999</v>
      </c>
      <c r="C74" s="5">
        <f>C8+C6</f>
        <v>113153.5</v>
      </c>
      <c r="D74" s="5">
        <f>C74/B74*100</f>
        <v>15.115971180058086</v>
      </c>
      <c r="E74" s="5">
        <f>E6+E8</f>
        <v>781444.9800000002</v>
      </c>
      <c r="F74" s="5">
        <f>F6+F8</f>
        <v>169743.18</v>
      </c>
      <c r="G74" s="43">
        <f>G6+G8</f>
        <v>112350.44999999998</v>
      </c>
      <c r="H74" s="34">
        <f>G74/E74*100</f>
        <v>14.377269401615447</v>
      </c>
      <c r="I74" s="34">
        <f>G74/F74*100</f>
        <v>66.18849134321626</v>
      </c>
      <c r="J74" s="5">
        <f>J8+J6</f>
        <v>54353.47</v>
      </c>
      <c r="K74" s="5">
        <f>K8+K6</f>
        <v>18167</v>
      </c>
      <c r="L74" s="5"/>
      <c r="M74" s="5"/>
    </row>
    <row r="75" spans="1:13" ht="20.25">
      <c r="A75" s="144" t="s">
        <v>52</v>
      </c>
      <c r="B75" s="144"/>
      <c r="C75" s="144"/>
      <c r="D75" s="3" t="s">
        <v>1</v>
      </c>
      <c r="E75" s="3" t="s">
        <v>53</v>
      </c>
      <c r="F75" s="3"/>
      <c r="G75" s="41"/>
      <c r="H75" s="2"/>
      <c r="I75" s="2"/>
      <c r="J75" s="3" t="s">
        <v>54</v>
      </c>
      <c r="K75" s="7"/>
      <c r="L75" s="8"/>
      <c r="M75" s="8"/>
    </row>
    <row r="76" spans="5:13" ht="20.25">
      <c r="E76" s="1"/>
      <c r="G76" s="1"/>
      <c r="K76" s="2"/>
      <c r="L76" s="8"/>
      <c r="M76" s="7"/>
    </row>
    <row r="102" ht="15">
      <c r="L102" s="1" t="s">
        <v>79</v>
      </c>
    </row>
  </sheetData>
  <sheetProtection/>
  <mergeCells count="15">
    <mergeCell ref="E4:E5"/>
    <mergeCell ref="F4:F5"/>
    <mergeCell ref="G4:G5"/>
    <mergeCell ref="J4:J5"/>
    <mergeCell ref="K4:K5"/>
    <mergeCell ref="A75:C75"/>
    <mergeCell ref="A1:M1"/>
    <mergeCell ref="A2:M2"/>
    <mergeCell ref="A3:A5"/>
    <mergeCell ref="B3:D3"/>
    <mergeCell ref="E3:K3"/>
    <mergeCell ref="L3:M4"/>
    <mergeCell ref="B4:B5"/>
    <mergeCell ref="C4:C5"/>
    <mergeCell ref="D4:D5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7">
      <selection activeCell="A7" sqref="A1:IV16384"/>
    </sheetView>
  </sheetViews>
  <sheetFormatPr defaultColWidth="9.140625" defaultRowHeight="15"/>
  <cols>
    <col min="1" max="1" width="139.57421875" style="1" customWidth="1"/>
    <col min="2" max="2" width="15.00390625" style="1" customWidth="1"/>
    <col min="3" max="3" width="16.8515625" style="1" customWidth="1"/>
    <col min="4" max="4" width="13.140625" style="1" customWidth="1"/>
    <col min="5" max="5" width="16.421875" style="35" customWidth="1"/>
    <col min="6" max="6" width="15.8515625" style="1" customWidth="1"/>
    <col min="7" max="7" width="16.421875" style="44" customWidth="1"/>
    <col min="8" max="8" width="16.57421875" style="1" customWidth="1"/>
    <col min="9" max="9" width="12.8515625" style="1" hidden="1" customWidth="1"/>
    <col min="10" max="10" width="16.8515625" style="1" customWidth="1"/>
    <col min="11" max="11" width="14.7109375" style="1" customWidth="1"/>
    <col min="12" max="12" width="15.57421875" style="1" customWidth="1"/>
    <col min="13" max="13" width="15.421875" style="1" customWidth="1"/>
    <col min="14" max="16384" width="9.140625" style="1" customWidth="1"/>
  </cols>
  <sheetData>
    <row r="1" spans="1:13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25">
      <c r="A2" s="127" t="s">
        <v>93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0.25" customHeight="1">
      <c r="A3" s="128" t="s">
        <v>2</v>
      </c>
      <c r="B3" s="131" t="s">
        <v>69</v>
      </c>
      <c r="C3" s="132"/>
      <c r="D3" s="133"/>
      <c r="E3" s="131" t="s">
        <v>84</v>
      </c>
      <c r="F3" s="132"/>
      <c r="G3" s="132"/>
      <c r="H3" s="132"/>
      <c r="I3" s="132"/>
      <c r="J3" s="132"/>
      <c r="K3" s="133"/>
      <c r="L3" s="134" t="s">
        <v>86</v>
      </c>
      <c r="M3" s="135"/>
    </row>
    <row r="4" spans="1:13" ht="28.5" customHeight="1">
      <c r="A4" s="129"/>
      <c r="B4" s="138" t="s">
        <v>3</v>
      </c>
      <c r="C4" s="128" t="s">
        <v>4</v>
      </c>
      <c r="D4" s="128" t="s">
        <v>5</v>
      </c>
      <c r="E4" s="138" t="s">
        <v>6</v>
      </c>
      <c r="F4" s="140" t="s">
        <v>67</v>
      </c>
      <c r="G4" s="142" t="s">
        <v>4</v>
      </c>
      <c r="H4" s="55" t="s">
        <v>5</v>
      </c>
      <c r="I4" s="32"/>
      <c r="J4" s="138" t="s">
        <v>90</v>
      </c>
      <c r="K4" s="138" t="s">
        <v>68</v>
      </c>
      <c r="L4" s="136"/>
      <c r="M4" s="137"/>
    </row>
    <row r="5" spans="1:13" ht="43.5" customHeight="1">
      <c r="A5" s="130"/>
      <c r="B5" s="139"/>
      <c r="C5" s="130"/>
      <c r="D5" s="130"/>
      <c r="E5" s="139"/>
      <c r="F5" s="141"/>
      <c r="G5" s="143"/>
      <c r="H5" s="56" t="s">
        <v>7</v>
      </c>
      <c r="I5" s="54" t="s">
        <v>73</v>
      </c>
      <c r="J5" s="139"/>
      <c r="K5" s="139"/>
      <c r="L5" s="31" t="s">
        <v>8</v>
      </c>
      <c r="M5" s="31" t="s">
        <v>9</v>
      </c>
    </row>
    <row r="6" spans="1:13" ht="20.25">
      <c r="A6" s="57" t="s">
        <v>10</v>
      </c>
      <c r="B6" s="9">
        <v>280793</v>
      </c>
      <c r="C6" s="9">
        <v>47862.5</v>
      </c>
      <c r="D6" s="28">
        <f>C6/B6*100</f>
        <v>17.045474780354212</v>
      </c>
      <c r="E6" s="9">
        <v>293690</v>
      </c>
      <c r="F6" s="53">
        <v>53924</v>
      </c>
      <c r="G6" s="42">
        <v>50073.8</v>
      </c>
      <c r="H6" s="10">
        <f>G6/E6*100</f>
        <v>17.049882529197454</v>
      </c>
      <c r="I6" s="12">
        <f>G6/F6*100</f>
        <v>92.85995104220756</v>
      </c>
      <c r="J6" s="9">
        <v>26695</v>
      </c>
      <c r="K6" s="9">
        <v>9159.6</v>
      </c>
      <c r="L6" s="13">
        <f>G6-C6</f>
        <v>2211.300000000003</v>
      </c>
      <c r="M6" s="13"/>
    </row>
    <row r="7" spans="1:13" ht="20.25">
      <c r="A7" s="58" t="s">
        <v>72</v>
      </c>
      <c r="B7" s="9">
        <v>280793</v>
      </c>
      <c r="C7" s="9">
        <v>41224.7</v>
      </c>
      <c r="D7" s="28">
        <f>C7/B7*100</f>
        <v>14.681526961142193</v>
      </c>
      <c r="E7" s="9">
        <v>293690</v>
      </c>
      <c r="F7" s="53">
        <v>53924</v>
      </c>
      <c r="G7" s="42">
        <v>43151.9</v>
      </c>
      <c r="H7" s="10">
        <f>G7/E7*100</f>
        <v>14.693009636010759</v>
      </c>
      <c r="I7" s="12">
        <f>G7/F7*100</f>
        <v>80.02355166530674</v>
      </c>
      <c r="J7" s="9">
        <v>21346</v>
      </c>
      <c r="K7" s="9">
        <v>8336.7</v>
      </c>
      <c r="L7" s="13">
        <f>G7-C7</f>
        <v>1927.2000000000044</v>
      </c>
      <c r="M7" s="13"/>
    </row>
    <row r="8" spans="1:13" ht="20.25">
      <c r="A8" s="58" t="s">
        <v>11</v>
      </c>
      <c r="B8" s="23">
        <v>467776.17</v>
      </c>
      <c r="C8" s="23">
        <v>72937.7</v>
      </c>
      <c r="D8" s="29">
        <f>C8/B8*100</f>
        <v>15.592436014857277</v>
      </c>
      <c r="E8" s="23">
        <f>E9+E10+E11+E12+E13+E14+E15+E16+E17+E18+E19+E20+E21+E22+E23+E24+E25+E26+E27+E28+E29+E32+E33+E34+E35+E36+E37+E38+E39+E40+E41+E42+E43+E44+E45+E46+E49+E50+E51+E52+E53+E54+E55+E56+E57+E58+E60+E66+E59+E30+E72+E61+E62+E63+E48+E47+E64+E67+E68+E65+E73+E70+E31</f>
        <v>487754.98000000016</v>
      </c>
      <c r="F8" s="23">
        <f>F9+F10+F11+F12+F13+F14+F15+F16+F17+F18+F19+F20+F21+F22+F23+F24+F25+F26+F27+F28+F29+F32+F33+F34+F35+F36+F37+F38+F39+F40+F41+F42+F43+F44+F45+F46+F49+F50+F51+F52+F53+F54+F55+F56+F57+F58+F60+F66+F59+F30+F72+F61+F62+F63+F48+F47+F64+F67+F68+F65+F73+F70+F31</f>
        <v>115819.18000000001</v>
      </c>
      <c r="G8" s="23">
        <f>G9+G10+G11+G12+G13+G14+G15+G16+G17+G18+G19+G20+G21+G22+G23+G24+G25+G26+G27+G28+G29+G32+G33+G34+G35+G36+G37+G38+G39+G40+G41+G42+G43+G44+G45+G46+G49+G50+G51+G52+G53+G54+G55+G56+G57+G58+G60+G66+G59+L35+G30+G72+G61+G62+G63+G48+G47+G64+G67+G68+G65+G70+G73</f>
        <v>71514.16999999998</v>
      </c>
      <c r="H8" s="10">
        <f aca="true" t="shared" si="0" ref="H8:H73">G8/E8*100</f>
        <v>14.66190463088659</v>
      </c>
      <c r="I8" s="12">
        <f>G8/F8*100</f>
        <v>61.74639640860864</v>
      </c>
      <c r="J8" s="23">
        <f>J9+J10+J11+J12+J13+J14+J15+J16+J17+J18+J19+J20+J21+J22+J23+J24+J25+J26+J27+J28+J29+J32+J33+J34+J35+J36+J37+J38+J39+J40+J41+J42+J43+J44+J45+J46+J49+J50+J51+J52+J53+J54+J55+J56+J57+J58+J60+J66+J62+J30+J72+J63+J48+J67+J68+J47+J64+J73+J65</f>
        <v>33520.69</v>
      </c>
      <c r="K8" s="23">
        <f>K9+K10+K11+K12+K13+K14+K15+K16+K17+K18+K19+K20+K21+K22+K23+K24+K25+K26+K27+K28+K29+K32+K33+K34+K35+K36+K37+K38+K39+K40+K41+K42+K43+K44+K45+K46+K49+K50+K51+K52+K53+K54+K55+K56+K57+K58+K60+K66+K62+K30+K72+K63+K48+K67+K68+K47+K64+K73+K65</f>
        <v>82.42</v>
      </c>
      <c r="L8" s="13"/>
      <c r="M8" s="11">
        <f>C8-G8</f>
        <v>1423.5300000000134</v>
      </c>
    </row>
    <row r="9" spans="1:13" ht="20.25">
      <c r="A9" s="59" t="s">
        <v>12</v>
      </c>
      <c r="B9" s="20"/>
      <c r="C9" s="15"/>
      <c r="D9" s="5"/>
      <c r="E9" s="36">
        <v>27997.3</v>
      </c>
      <c r="F9" s="16">
        <v>7000</v>
      </c>
      <c r="G9" s="38">
        <v>4666</v>
      </c>
      <c r="H9" s="27">
        <f t="shared" si="0"/>
        <v>16.665892782518316</v>
      </c>
      <c r="I9" s="12">
        <f>G9/F9*100</f>
        <v>66.65714285714286</v>
      </c>
      <c r="J9" s="30">
        <v>2333</v>
      </c>
      <c r="K9" s="30"/>
      <c r="L9" s="22"/>
      <c r="M9" s="25"/>
    </row>
    <row r="10" spans="1:13" ht="20.25">
      <c r="A10" s="60" t="s">
        <v>13</v>
      </c>
      <c r="B10" s="20"/>
      <c r="C10" s="15"/>
      <c r="D10" s="5"/>
      <c r="E10" s="37">
        <v>25297.7</v>
      </c>
      <c r="F10" s="17">
        <v>7589.3</v>
      </c>
      <c r="G10" s="38">
        <v>5059.3</v>
      </c>
      <c r="H10" s="27">
        <f t="shared" si="0"/>
        <v>19.999051297153496</v>
      </c>
      <c r="I10" s="12">
        <f>G10/F10*100</f>
        <v>66.66359216265005</v>
      </c>
      <c r="J10" s="30">
        <v>2529.6</v>
      </c>
      <c r="K10" s="30"/>
      <c r="L10" s="22"/>
      <c r="M10" s="25"/>
    </row>
    <row r="11" spans="1:13" ht="42.75" customHeight="1">
      <c r="A11" s="60" t="s">
        <v>14</v>
      </c>
      <c r="B11" s="20"/>
      <c r="C11" s="15"/>
      <c r="D11" s="5"/>
      <c r="E11" s="17">
        <v>132484.8</v>
      </c>
      <c r="F11" s="17">
        <v>39745.4</v>
      </c>
      <c r="G11" s="38">
        <v>21477.6</v>
      </c>
      <c r="H11" s="27">
        <f t="shared" si="0"/>
        <v>16.211369153291546</v>
      </c>
      <c r="I11" s="12">
        <f aca="true" t="shared" si="1" ref="I11:I73">G11/F11*100</f>
        <v>54.03795156169016</v>
      </c>
      <c r="J11" s="30">
        <v>8229.3</v>
      </c>
      <c r="K11" s="30"/>
      <c r="L11" s="22"/>
      <c r="M11" s="25"/>
    </row>
    <row r="12" spans="1:13" s="35" customFormat="1" ht="20.25">
      <c r="A12" s="60" t="s">
        <v>15</v>
      </c>
      <c r="B12" s="39"/>
      <c r="C12" s="15"/>
      <c r="D12" s="5"/>
      <c r="E12" s="17">
        <v>671.7</v>
      </c>
      <c r="F12" s="17">
        <v>201.5</v>
      </c>
      <c r="G12" s="38">
        <v>134.7</v>
      </c>
      <c r="H12" s="40">
        <f t="shared" si="0"/>
        <v>20.053595355069223</v>
      </c>
      <c r="I12" s="12">
        <f t="shared" si="1"/>
        <v>66.848635235732</v>
      </c>
      <c r="J12" s="24">
        <v>67.4</v>
      </c>
      <c r="K12" s="24"/>
      <c r="L12" s="22"/>
      <c r="M12" s="25"/>
    </row>
    <row r="13" spans="1:13" s="35" customFormat="1" ht="40.5">
      <c r="A13" s="60" t="s">
        <v>16</v>
      </c>
      <c r="B13" s="39"/>
      <c r="C13" s="15"/>
      <c r="D13" s="5"/>
      <c r="E13" s="17">
        <v>209666.4</v>
      </c>
      <c r="F13" s="17">
        <v>41933.3</v>
      </c>
      <c r="G13" s="38">
        <v>27955.6</v>
      </c>
      <c r="H13" s="40">
        <f t="shared" si="0"/>
        <v>13.333371489184723</v>
      </c>
      <c r="I13" s="12">
        <f t="shared" si="1"/>
        <v>66.66682564930497</v>
      </c>
      <c r="J13" s="24">
        <v>13977.8</v>
      </c>
      <c r="K13" s="24"/>
      <c r="L13" s="22"/>
      <c r="M13" s="25"/>
    </row>
    <row r="14" spans="1:13" ht="20.25">
      <c r="A14" s="60" t="s">
        <v>17</v>
      </c>
      <c r="B14" s="20"/>
      <c r="C14" s="15"/>
      <c r="D14" s="5"/>
      <c r="E14" s="17">
        <v>77843.2</v>
      </c>
      <c r="F14" s="17">
        <v>15568.6</v>
      </c>
      <c r="G14" s="38">
        <v>10379.2</v>
      </c>
      <c r="H14" s="27">
        <f t="shared" si="0"/>
        <v>13.333470360930693</v>
      </c>
      <c r="I14" s="12">
        <f t="shared" si="1"/>
        <v>66.66752309135055</v>
      </c>
      <c r="J14" s="30">
        <v>5189.6</v>
      </c>
      <c r="K14" s="30"/>
      <c r="L14" s="22"/>
      <c r="M14" s="25"/>
    </row>
    <row r="15" spans="1:13" ht="20.25">
      <c r="A15" s="60" t="s">
        <v>18</v>
      </c>
      <c r="B15" s="20"/>
      <c r="C15" s="15"/>
      <c r="D15" s="5"/>
      <c r="E15" s="17">
        <v>837</v>
      </c>
      <c r="F15" s="17">
        <v>837</v>
      </c>
      <c r="G15" s="38">
        <v>126.76</v>
      </c>
      <c r="H15" s="27">
        <f t="shared" si="0"/>
        <v>15.144563918757466</v>
      </c>
      <c r="I15" s="12">
        <f t="shared" si="1"/>
        <v>15.144563918757466</v>
      </c>
      <c r="J15" s="30">
        <v>64.86</v>
      </c>
      <c r="K15" s="30">
        <v>60.26</v>
      </c>
      <c r="L15" s="22"/>
      <c r="M15" s="25"/>
    </row>
    <row r="16" spans="1:13" s="35" customFormat="1" ht="20.25">
      <c r="A16" s="60" t="s">
        <v>19</v>
      </c>
      <c r="B16" s="39"/>
      <c r="C16" s="15"/>
      <c r="D16" s="5"/>
      <c r="E16" s="17">
        <v>527.7</v>
      </c>
      <c r="F16" s="17">
        <v>105.5</v>
      </c>
      <c r="G16" s="38">
        <v>56.1</v>
      </c>
      <c r="H16" s="40">
        <f t="shared" si="0"/>
        <v>10.631040363843091</v>
      </c>
      <c r="I16" s="12">
        <f t="shared" si="1"/>
        <v>53.17535545023697</v>
      </c>
      <c r="J16" s="24">
        <v>20.9</v>
      </c>
      <c r="K16" s="24"/>
      <c r="L16" s="22"/>
      <c r="M16" s="25"/>
    </row>
    <row r="17" spans="1:13" ht="20.25">
      <c r="A17" s="60" t="s">
        <v>20</v>
      </c>
      <c r="B17" s="20"/>
      <c r="C17" s="15"/>
      <c r="D17" s="5"/>
      <c r="E17" s="17">
        <v>254</v>
      </c>
      <c r="F17" s="17">
        <v>50.8</v>
      </c>
      <c r="G17" s="38">
        <v>29.6</v>
      </c>
      <c r="H17" s="27">
        <f t="shared" si="0"/>
        <v>11.653543307086615</v>
      </c>
      <c r="I17" s="12">
        <f t="shared" si="1"/>
        <v>58.26771653543308</v>
      </c>
      <c r="J17" s="30">
        <v>12.7</v>
      </c>
      <c r="K17" s="30"/>
      <c r="L17" s="22"/>
      <c r="M17" s="25"/>
    </row>
    <row r="18" spans="1:13" s="52" customFormat="1" ht="20.25">
      <c r="A18" s="61" t="s">
        <v>21</v>
      </c>
      <c r="B18" s="46"/>
      <c r="C18" s="47"/>
      <c r="D18" s="43"/>
      <c r="E18" s="37">
        <v>265.9</v>
      </c>
      <c r="F18" s="37">
        <v>66.5</v>
      </c>
      <c r="G18" s="38">
        <v>44.36</v>
      </c>
      <c r="H18" s="48">
        <f t="shared" si="0"/>
        <v>16.682963520120346</v>
      </c>
      <c r="I18" s="49">
        <f t="shared" si="1"/>
        <v>66.70676691729324</v>
      </c>
      <c r="J18" s="50">
        <v>22.16</v>
      </c>
      <c r="K18" s="50">
        <v>22.16</v>
      </c>
      <c r="L18" s="51"/>
      <c r="M18" s="25"/>
    </row>
    <row r="19" spans="1:13" ht="23.25" customHeight="1">
      <c r="A19" s="60" t="s">
        <v>22</v>
      </c>
      <c r="B19" s="20"/>
      <c r="C19" s="15"/>
      <c r="D19" s="5"/>
      <c r="E19" s="17">
        <v>492.9</v>
      </c>
      <c r="F19" s="17">
        <v>123.2</v>
      </c>
      <c r="G19" s="38">
        <v>61.54</v>
      </c>
      <c r="H19" s="27">
        <f t="shared" si="0"/>
        <v>12.485291134104282</v>
      </c>
      <c r="I19" s="12">
        <f t="shared" si="1"/>
        <v>49.951298701298704</v>
      </c>
      <c r="J19" s="30">
        <v>20.54</v>
      </c>
      <c r="K19" s="30"/>
      <c r="L19" s="22"/>
      <c r="M19" s="25"/>
    </row>
    <row r="20" spans="1:13" s="35" customFormat="1" ht="23.25" customHeight="1">
      <c r="A20" s="60" t="s">
        <v>23</v>
      </c>
      <c r="B20" s="39"/>
      <c r="C20" s="15"/>
      <c r="D20" s="5"/>
      <c r="E20" s="17">
        <v>265.9</v>
      </c>
      <c r="F20" s="17">
        <v>66.5</v>
      </c>
      <c r="G20" s="38">
        <v>33.3</v>
      </c>
      <c r="H20" s="40">
        <f t="shared" si="0"/>
        <v>12.523505077096653</v>
      </c>
      <c r="I20" s="12">
        <f t="shared" si="1"/>
        <v>50.075187969924805</v>
      </c>
      <c r="J20" s="24">
        <v>11.1</v>
      </c>
      <c r="K20" s="24"/>
      <c r="L20" s="22"/>
      <c r="M20" s="25"/>
    </row>
    <row r="21" spans="1:13" ht="23.25" customHeight="1">
      <c r="A21" s="60" t="s">
        <v>24</v>
      </c>
      <c r="B21" s="20"/>
      <c r="C21" s="15"/>
      <c r="D21" s="5"/>
      <c r="E21" s="17">
        <v>1658</v>
      </c>
      <c r="F21" s="17">
        <v>331.6</v>
      </c>
      <c r="G21" s="38"/>
      <c r="H21" s="27">
        <f t="shared" si="0"/>
        <v>0</v>
      </c>
      <c r="I21" s="12">
        <f t="shared" si="1"/>
        <v>0</v>
      </c>
      <c r="J21" s="33"/>
      <c r="K21" s="33"/>
      <c r="L21" s="22"/>
      <c r="M21" s="25"/>
    </row>
    <row r="22" spans="1:13" ht="23.25" customHeight="1">
      <c r="A22" s="60" t="s">
        <v>25</v>
      </c>
      <c r="B22" s="20"/>
      <c r="C22" s="15"/>
      <c r="D22" s="5"/>
      <c r="E22" s="17">
        <v>4598.7</v>
      </c>
      <c r="F22" s="17">
        <v>1174.7</v>
      </c>
      <c r="G22" s="38">
        <v>585.9</v>
      </c>
      <c r="H22" s="27">
        <f t="shared" si="0"/>
        <v>12.740557113966991</v>
      </c>
      <c r="I22" s="12">
        <f t="shared" si="1"/>
        <v>49.876564229164885</v>
      </c>
      <c r="J22" s="33">
        <v>202.7</v>
      </c>
      <c r="K22" s="33"/>
      <c r="L22" s="22"/>
      <c r="M22" s="25"/>
    </row>
    <row r="23" spans="1:13" s="35" customFormat="1" ht="23.25" customHeight="1">
      <c r="A23" s="60" t="s">
        <v>26</v>
      </c>
      <c r="B23" s="39"/>
      <c r="C23" s="15"/>
      <c r="D23" s="5"/>
      <c r="E23" s="17">
        <v>744.8</v>
      </c>
      <c r="F23" s="17">
        <v>186.2</v>
      </c>
      <c r="G23" s="38">
        <v>99.7</v>
      </c>
      <c r="H23" s="40">
        <f t="shared" si="0"/>
        <v>13.386143931256713</v>
      </c>
      <c r="I23" s="12">
        <f t="shared" si="1"/>
        <v>53.54457572502685</v>
      </c>
      <c r="J23" s="24">
        <v>37.7</v>
      </c>
      <c r="K23" s="24"/>
      <c r="L23" s="22"/>
      <c r="M23" s="25"/>
    </row>
    <row r="24" spans="1:13" ht="23.25" customHeight="1">
      <c r="A24" s="60" t="s">
        <v>27</v>
      </c>
      <c r="B24" s="20"/>
      <c r="C24" s="15"/>
      <c r="D24" s="5"/>
      <c r="E24" s="17">
        <v>42.9</v>
      </c>
      <c r="F24" s="17">
        <v>8.6</v>
      </c>
      <c r="G24" s="38">
        <v>4.23</v>
      </c>
      <c r="H24" s="27">
        <f t="shared" si="0"/>
        <v>9.860139860139862</v>
      </c>
      <c r="I24" s="12">
        <f t="shared" si="1"/>
        <v>49.186046511627914</v>
      </c>
      <c r="J24" s="30">
        <v>1.43</v>
      </c>
      <c r="K24" s="30"/>
      <c r="L24" s="22"/>
      <c r="M24" s="25"/>
    </row>
    <row r="25" spans="1:13" ht="23.25" customHeight="1">
      <c r="A25" s="60" t="s">
        <v>28</v>
      </c>
      <c r="B25" s="20"/>
      <c r="C25" s="15"/>
      <c r="D25" s="5"/>
      <c r="E25" s="17">
        <v>0.38</v>
      </c>
      <c r="F25" s="17">
        <v>0.38</v>
      </c>
      <c r="G25" s="38">
        <v>0.38</v>
      </c>
      <c r="H25" s="27">
        <f t="shared" si="0"/>
        <v>100</v>
      </c>
      <c r="I25" s="12">
        <f t="shared" si="1"/>
        <v>100</v>
      </c>
      <c r="J25" s="30"/>
      <c r="K25" s="30"/>
      <c r="L25" s="22"/>
      <c r="M25" s="25"/>
    </row>
    <row r="26" spans="1:13" ht="23.25" customHeight="1">
      <c r="A26" s="60" t="s">
        <v>56</v>
      </c>
      <c r="B26" s="20"/>
      <c r="C26" s="15"/>
      <c r="D26" s="5"/>
      <c r="E26" s="17">
        <v>1.9</v>
      </c>
      <c r="F26" s="17">
        <v>0.5</v>
      </c>
      <c r="G26" s="38"/>
      <c r="H26" s="27">
        <f t="shared" si="0"/>
        <v>0</v>
      </c>
      <c r="I26" s="12">
        <f t="shared" si="1"/>
        <v>0</v>
      </c>
      <c r="J26" s="21"/>
      <c r="K26" s="21"/>
      <c r="L26" s="22"/>
      <c r="M26" s="25"/>
    </row>
    <row r="27" spans="1:13" ht="23.25" customHeight="1">
      <c r="A27" s="60" t="s">
        <v>29</v>
      </c>
      <c r="B27" s="20"/>
      <c r="C27" s="15"/>
      <c r="D27" s="5"/>
      <c r="E27" s="17">
        <v>3928.2</v>
      </c>
      <c r="F27" s="17">
        <v>785.6</v>
      </c>
      <c r="G27" s="38">
        <v>785.6</v>
      </c>
      <c r="H27" s="27">
        <f t="shared" si="0"/>
        <v>19.998981721908255</v>
      </c>
      <c r="I27" s="12">
        <f t="shared" si="1"/>
        <v>100</v>
      </c>
      <c r="J27" s="21">
        <v>785.6</v>
      </c>
      <c r="K27" s="21"/>
      <c r="L27" s="22"/>
      <c r="M27" s="25"/>
    </row>
    <row r="28" spans="1:13" ht="23.25" customHeight="1">
      <c r="A28" s="60" t="s">
        <v>30</v>
      </c>
      <c r="B28" s="20"/>
      <c r="C28" s="15"/>
      <c r="D28" s="5"/>
      <c r="E28" s="17">
        <v>17</v>
      </c>
      <c r="F28" s="17">
        <v>3.4</v>
      </c>
      <c r="G28" s="38">
        <v>3.4</v>
      </c>
      <c r="H28" s="27">
        <f t="shared" si="0"/>
        <v>20</v>
      </c>
      <c r="I28" s="12">
        <f t="shared" si="1"/>
        <v>100</v>
      </c>
      <c r="J28" s="21">
        <v>3.4</v>
      </c>
      <c r="K28" s="21"/>
      <c r="L28" s="22"/>
      <c r="M28" s="25"/>
    </row>
    <row r="29" spans="1:13" ht="23.25" customHeight="1" hidden="1">
      <c r="A29" s="60" t="s">
        <v>31</v>
      </c>
      <c r="B29" s="20"/>
      <c r="C29" s="15"/>
      <c r="D29" s="5"/>
      <c r="E29" s="17"/>
      <c r="F29" s="17"/>
      <c r="G29" s="38"/>
      <c r="H29" s="27" t="e">
        <f t="shared" si="0"/>
        <v>#DIV/0!</v>
      </c>
      <c r="I29" s="12" t="e">
        <f t="shared" si="1"/>
        <v>#DIV/0!</v>
      </c>
      <c r="J29" s="21"/>
      <c r="K29" s="21"/>
      <c r="L29" s="22"/>
      <c r="M29" s="25"/>
    </row>
    <row r="30" spans="1:13" ht="23.25" customHeight="1">
      <c r="A30" s="60" t="s">
        <v>60</v>
      </c>
      <c r="B30" s="20"/>
      <c r="C30" s="15"/>
      <c r="D30" s="5"/>
      <c r="E30" s="17">
        <v>3.1</v>
      </c>
      <c r="F30" s="17">
        <v>0.8</v>
      </c>
      <c r="G30" s="38"/>
      <c r="H30" s="27">
        <f t="shared" si="0"/>
        <v>0</v>
      </c>
      <c r="I30" s="12">
        <f t="shared" si="1"/>
        <v>0</v>
      </c>
      <c r="J30" s="21"/>
      <c r="K30" s="21"/>
      <c r="L30" s="22"/>
      <c r="M30" s="25"/>
    </row>
    <row r="31" spans="1:13" ht="23.25" customHeight="1">
      <c r="A31" s="60" t="s">
        <v>85</v>
      </c>
      <c r="B31" s="20"/>
      <c r="C31" s="15"/>
      <c r="D31" s="5"/>
      <c r="E31" s="17">
        <v>144.6</v>
      </c>
      <c r="F31" s="17">
        <v>28.9</v>
      </c>
      <c r="G31" s="38"/>
      <c r="H31" s="27">
        <f t="shared" si="0"/>
        <v>0</v>
      </c>
      <c r="I31" s="12">
        <f t="shared" si="1"/>
        <v>0</v>
      </c>
      <c r="J31" s="21"/>
      <c r="K31" s="21"/>
      <c r="L31" s="22"/>
      <c r="M31" s="25"/>
    </row>
    <row r="32" spans="1:13" ht="24" customHeight="1">
      <c r="A32" s="26" t="s">
        <v>32</v>
      </c>
      <c r="B32" s="20"/>
      <c r="C32" s="15"/>
      <c r="D32" s="5"/>
      <c r="E32" s="17">
        <v>10.9</v>
      </c>
      <c r="F32" s="17">
        <v>10.9</v>
      </c>
      <c r="G32" s="38">
        <v>10.9</v>
      </c>
      <c r="H32" s="27">
        <f t="shared" si="0"/>
        <v>100</v>
      </c>
      <c r="I32" s="12">
        <f t="shared" si="1"/>
        <v>100</v>
      </c>
      <c r="J32" s="21">
        <v>10.9</v>
      </c>
      <c r="K32" s="21"/>
      <c r="L32" s="22"/>
      <c r="M32" s="25"/>
    </row>
    <row r="33" spans="1:13" ht="20.25" hidden="1">
      <c r="A33" s="26" t="s">
        <v>33</v>
      </c>
      <c r="B33" s="20"/>
      <c r="C33" s="15"/>
      <c r="D33" s="5"/>
      <c r="E33" s="17"/>
      <c r="F33" s="17"/>
      <c r="G33" s="38"/>
      <c r="H33" s="27" t="e">
        <f t="shared" si="0"/>
        <v>#DIV/0!</v>
      </c>
      <c r="I33" s="12" t="e">
        <f t="shared" si="1"/>
        <v>#DIV/0!</v>
      </c>
      <c r="J33" s="21"/>
      <c r="K33" s="21"/>
      <c r="L33" s="22"/>
      <c r="M33" s="25"/>
    </row>
    <row r="34" spans="1:13" ht="20.25" hidden="1">
      <c r="A34" s="26" t="s">
        <v>34</v>
      </c>
      <c r="B34" s="20"/>
      <c r="C34" s="15"/>
      <c r="D34" s="5"/>
      <c r="E34" s="17"/>
      <c r="F34" s="17"/>
      <c r="G34" s="38"/>
      <c r="H34" s="27" t="e">
        <f t="shared" si="0"/>
        <v>#DIV/0!</v>
      </c>
      <c r="I34" s="12" t="e">
        <f t="shared" si="1"/>
        <v>#DIV/0!</v>
      </c>
      <c r="J34" s="21"/>
      <c r="K34" s="21"/>
      <c r="L34" s="22"/>
      <c r="M34" s="25"/>
    </row>
    <row r="35" spans="1:13" ht="20.25" hidden="1">
      <c r="A35" s="26" t="s">
        <v>35</v>
      </c>
      <c r="B35" s="20"/>
      <c r="C35" s="15"/>
      <c r="D35" s="5"/>
      <c r="E35" s="17"/>
      <c r="F35" s="17"/>
      <c r="G35" s="38"/>
      <c r="H35" s="27" t="e">
        <f t="shared" si="0"/>
        <v>#DIV/0!</v>
      </c>
      <c r="I35" s="12" t="e">
        <f t="shared" si="1"/>
        <v>#DIV/0!</v>
      </c>
      <c r="J35" s="21"/>
      <c r="K35" s="21"/>
      <c r="L35" s="22"/>
      <c r="M35" s="25"/>
    </row>
    <row r="36" spans="1:13" ht="20.25" hidden="1">
      <c r="A36" s="26" t="s">
        <v>36</v>
      </c>
      <c r="B36" s="20"/>
      <c r="C36" s="15"/>
      <c r="D36" s="5"/>
      <c r="E36" s="17"/>
      <c r="F36" s="17"/>
      <c r="G36" s="38"/>
      <c r="H36" s="27" t="e">
        <f t="shared" si="0"/>
        <v>#DIV/0!</v>
      </c>
      <c r="I36" s="12" t="e">
        <f t="shared" si="1"/>
        <v>#DIV/0!</v>
      </c>
      <c r="J36" s="24"/>
      <c r="K36" s="24"/>
      <c r="L36" s="22"/>
      <c r="M36" s="25"/>
    </row>
    <row r="37" spans="1:13" ht="20.25" hidden="1">
      <c r="A37" s="26" t="s">
        <v>37</v>
      </c>
      <c r="B37" s="20"/>
      <c r="C37" s="15"/>
      <c r="D37" s="5"/>
      <c r="E37" s="17"/>
      <c r="F37" s="17"/>
      <c r="G37" s="38"/>
      <c r="H37" s="27" t="e">
        <f t="shared" si="0"/>
        <v>#DIV/0!</v>
      </c>
      <c r="I37" s="12" t="e">
        <f t="shared" si="1"/>
        <v>#DIV/0!</v>
      </c>
      <c r="J37" s="21"/>
      <c r="K37" s="21"/>
      <c r="L37" s="22"/>
      <c r="M37" s="25"/>
    </row>
    <row r="38" spans="1:13" ht="20.25" hidden="1">
      <c r="A38" s="18" t="s">
        <v>38</v>
      </c>
      <c r="B38" s="20"/>
      <c r="C38" s="15"/>
      <c r="D38" s="5"/>
      <c r="E38" s="17"/>
      <c r="F38" s="17"/>
      <c r="G38" s="38"/>
      <c r="H38" s="27" t="e">
        <f t="shared" si="0"/>
        <v>#DIV/0!</v>
      </c>
      <c r="I38" s="12" t="e">
        <f t="shared" si="1"/>
        <v>#DIV/0!</v>
      </c>
      <c r="J38" s="21"/>
      <c r="K38" s="21"/>
      <c r="L38" s="22"/>
      <c r="M38" s="25"/>
    </row>
    <row r="39" spans="1:13" ht="40.5" hidden="1">
      <c r="A39" s="26" t="s">
        <v>39</v>
      </c>
      <c r="B39" s="20"/>
      <c r="C39" s="15"/>
      <c r="D39" s="5"/>
      <c r="E39" s="17"/>
      <c r="F39" s="17"/>
      <c r="G39" s="38"/>
      <c r="H39" s="27" t="e">
        <f t="shared" si="0"/>
        <v>#DIV/0!</v>
      </c>
      <c r="I39" s="12" t="e">
        <f t="shared" si="1"/>
        <v>#DIV/0!</v>
      </c>
      <c r="J39" s="21"/>
      <c r="K39" s="21"/>
      <c r="L39" s="22"/>
      <c r="M39" s="25"/>
    </row>
    <row r="40" spans="1:13" ht="20.25" hidden="1">
      <c r="A40" s="26" t="s">
        <v>40</v>
      </c>
      <c r="B40" s="20"/>
      <c r="C40" s="15"/>
      <c r="D40" s="5"/>
      <c r="E40" s="17"/>
      <c r="F40" s="17"/>
      <c r="G40" s="38"/>
      <c r="H40" s="27" t="e">
        <f t="shared" si="0"/>
        <v>#DIV/0!</v>
      </c>
      <c r="I40" s="12" t="e">
        <f t="shared" si="1"/>
        <v>#DIV/0!</v>
      </c>
      <c r="J40" s="21"/>
      <c r="K40" s="21"/>
      <c r="L40" s="22"/>
      <c r="M40" s="25"/>
    </row>
    <row r="41" spans="1:13" ht="20.25" hidden="1">
      <c r="A41" s="26" t="s">
        <v>64</v>
      </c>
      <c r="B41" s="20"/>
      <c r="C41" s="15"/>
      <c r="D41" s="5"/>
      <c r="E41" s="17"/>
      <c r="F41" s="17"/>
      <c r="G41" s="38"/>
      <c r="H41" s="27" t="e">
        <f t="shared" si="0"/>
        <v>#DIV/0!</v>
      </c>
      <c r="I41" s="12" t="e">
        <f t="shared" si="1"/>
        <v>#DIV/0!</v>
      </c>
      <c r="J41" s="21"/>
      <c r="K41" s="21"/>
      <c r="L41" s="22"/>
      <c r="M41" s="25"/>
    </row>
    <row r="42" spans="1:13" ht="20.25" hidden="1">
      <c r="A42" s="26" t="s">
        <v>58</v>
      </c>
      <c r="B42" s="20"/>
      <c r="C42" s="15"/>
      <c r="D42" s="5"/>
      <c r="E42" s="17"/>
      <c r="F42" s="17"/>
      <c r="G42" s="38"/>
      <c r="H42" s="27" t="e">
        <f t="shared" si="0"/>
        <v>#DIV/0!</v>
      </c>
      <c r="I42" s="12" t="e">
        <f t="shared" si="1"/>
        <v>#DIV/0!</v>
      </c>
      <c r="J42" s="21"/>
      <c r="K42" s="21"/>
      <c r="L42" s="22"/>
      <c r="M42" s="25"/>
    </row>
    <row r="43" spans="1:13" ht="20.25" hidden="1">
      <c r="A43" s="26" t="s">
        <v>31</v>
      </c>
      <c r="B43" s="20"/>
      <c r="C43" s="15"/>
      <c r="D43" s="5"/>
      <c r="E43" s="17"/>
      <c r="F43" s="17"/>
      <c r="G43" s="38"/>
      <c r="H43" s="27" t="e">
        <f t="shared" si="0"/>
        <v>#DIV/0!</v>
      </c>
      <c r="I43" s="12" t="e">
        <f t="shared" si="1"/>
        <v>#DIV/0!</v>
      </c>
      <c r="J43" s="21"/>
      <c r="K43" s="21"/>
      <c r="L43" s="22"/>
      <c r="M43" s="25"/>
    </row>
    <row r="44" spans="1:13" ht="20.25" hidden="1">
      <c r="A44" s="26" t="s">
        <v>61</v>
      </c>
      <c r="B44" s="20"/>
      <c r="C44" s="15"/>
      <c r="D44" s="5"/>
      <c r="E44" s="17"/>
      <c r="F44" s="17"/>
      <c r="G44" s="38"/>
      <c r="H44" s="27" t="e">
        <f t="shared" si="0"/>
        <v>#DIV/0!</v>
      </c>
      <c r="I44" s="12" t="e">
        <f t="shared" si="1"/>
        <v>#DIV/0!</v>
      </c>
      <c r="J44" s="24"/>
      <c r="K44" s="24"/>
      <c r="L44" s="22"/>
      <c r="M44" s="25"/>
    </row>
    <row r="45" spans="1:13" ht="20.25" hidden="1">
      <c r="A45" s="26" t="s">
        <v>63</v>
      </c>
      <c r="B45" s="20"/>
      <c r="C45" s="15"/>
      <c r="D45" s="5"/>
      <c r="E45" s="17"/>
      <c r="F45" s="17"/>
      <c r="G45" s="38"/>
      <c r="H45" s="27" t="e">
        <f t="shared" si="0"/>
        <v>#DIV/0!</v>
      </c>
      <c r="I45" s="12" t="e">
        <f t="shared" si="1"/>
        <v>#DIV/0!</v>
      </c>
      <c r="J45" s="24"/>
      <c r="K45" s="24"/>
      <c r="L45" s="22"/>
      <c r="M45" s="25"/>
    </row>
    <row r="46" spans="1:13" ht="20.25" hidden="1">
      <c r="A46" s="26" t="s">
        <v>41</v>
      </c>
      <c r="B46" s="20"/>
      <c r="C46" s="15"/>
      <c r="D46" s="5"/>
      <c r="E46" s="17"/>
      <c r="F46" s="17"/>
      <c r="G46" s="38"/>
      <c r="H46" s="27" t="e">
        <f t="shared" si="0"/>
        <v>#DIV/0!</v>
      </c>
      <c r="I46" s="12" t="e">
        <f t="shared" si="1"/>
        <v>#DIV/0!</v>
      </c>
      <c r="J46" s="21"/>
      <c r="K46" s="21"/>
      <c r="L46" s="22"/>
      <c r="M46" s="25"/>
    </row>
    <row r="47" spans="1:13" ht="20.25" hidden="1">
      <c r="A47" s="26"/>
      <c r="B47" s="20"/>
      <c r="C47" s="15"/>
      <c r="D47" s="5"/>
      <c r="E47" s="17"/>
      <c r="F47" s="17"/>
      <c r="G47" s="38"/>
      <c r="H47" s="27" t="e">
        <f t="shared" si="0"/>
        <v>#DIV/0!</v>
      </c>
      <c r="I47" s="12" t="e">
        <f t="shared" si="1"/>
        <v>#DIV/0!</v>
      </c>
      <c r="J47" s="21"/>
      <c r="K47" s="21"/>
      <c r="L47" s="22"/>
      <c r="M47" s="25"/>
    </row>
    <row r="48" spans="1:13" ht="20.25" hidden="1">
      <c r="A48" s="26" t="s">
        <v>65</v>
      </c>
      <c r="B48" s="20"/>
      <c r="C48" s="15"/>
      <c r="D48" s="5"/>
      <c r="E48" s="17"/>
      <c r="F48" s="17"/>
      <c r="G48" s="38"/>
      <c r="H48" s="27" t="e">
        <f t="shared" si="0"/>
        <v>#DIV/0!</v>
      </c>
      <c r="I48" s="12" t="e">
        <f t="shared" si="1"/>
        <v>#DIV/0!</v>
      </c>
      <c r="J48" s="21"/>
      <c r="K48" s="21"/>
      <c r="L48" s="22"/>
      <c r="M48" s="25"/>
    </row>
    <row r="49" spans="1:13" ht="20.25" hidden="1">
      <c r="A49" s="26" t="s">
        <v>42</v>
      </c>
      <c r="B49" s="20"/>
      <c r="C49" s="15"/>
      <c r="D49" s="5"/>
      <c r="E49" s="17"/>
      <c r="F49" s="17"/>
      <c r="G49" s="38"/>
      <c r="H49" s="27" t="e">
        <f t="shared" si="0"/>
        <v>#DIV/0!</v>
      </c>
      <c r="I49" s="12" t="e">
        <f t="shared" si="1"/>
        <v>#DIV/0!</v>
      </c>
      <c r="J49" s="24"/>
      <c r="K49" s="24"/>
      <c r="L49" s="22"/>
      <c r="M49" s="25"/>
    </row>
    <row r="50" spans="1:13" ht="40.5" hidden="1">
      <c r="A50" s="26" t="s">
        <v>43</v>
      </c>
      <c r="B50" s="20"/>
      <c r="C50" s="15"/>
      <c r="D50" s="5"/>
      <c r="E50" s="17"/>
      <c r="F50" s="17"/>
      <c r="G50" s="38"/>
      <c r="H50" s="27" t="e">
        <f t="shared" si="0"/>
        <v>#DIV/0!</v>
      </c>
      <c r="I50" s="12" t="e">
        <f t="shared" si="1"/>
        <v>#DIV/0!</v>
      </c>
      <c r="J50" s="21"/>
      <c r="K50" s="21"/>
      <c r="L50" s="22"/>
      <c r="M50" s="25"/>
    </row>
    <row r="51" spans="1:13" ht="40.5" hidden="1">
      <c r="A51" s="26" t="s">
        <v>44</v>
      </c>
      <c r="B51" s="20"/>
      <c r="C51" s="15"/>
      <c r="D51" s="5"/>
      <c r="E51" s="17"/>
      <c r="F51" s="17"/>
      <c r="G51" s="38"/>
      <c r="H51" s="27" t="e">
        <f t="shared" si="0"/>
        <v>#DIV/0!</v>
      </c>
      <c r="I51" s="12" t="e">
        <f t="shared" si="1"/>
        <v>#DIV/0!</v>
      </c>
      <c r="J51" s="21"/>
      <c r="K51" s="21"/>
      <c r="L51" s="22"/>
      <c r="M51" s="25"/>
    </row>
    <row r="52" spans="1:13" ht="40.5" hidden="1">
      <c r="A52" s="26" t="s">
        <v>45</v>
      </c>
      <c r="B52" s="20"/>
      <c r="C52" s="15"/>
      <c r="D52" s="5"/>
      <c r="E52" s="17"/>
      <c r="F52" s="17"/>
      <c r="G52" s="38"/>
      <c r="H52" s="27" t="e">
        <f t="shared" si="0"/>
        <v>#DIV/0!</v>
      </c>
      <c r="I52" s="12" t="e">
        <f t="shared" si="1"/>
        <v>#DIV/0!</v>
      </c>
      <c r="J52" s="21"/>
      <c r="K52" s="21"/>
      <c r="L52" s="22"/>
      <c r="M52" s="25"/>
    </row>
    <row r="53" spans="1:13" ht="20.25" hidden="1">
      <c r="A53" s="26" t="s">
        <v>46</v>
      </c>
      <c r="B53" s="20"/>
      <c r="C53" s="15"/>
      <c r="D53" s="5"/>
      <c r="E53" s="17"/>
      <c r="F53" s="17"/>
      <c r="G53" s="38"/>
      <c r="H53" s="27" t="e">
        <f t="shared" si="0"/>
        <v>#DIV/0!</v>
      </c>
      <c r="I53" s="12" t="e">
        <f t="shared" si="1"/>
        <v>#DIV/0!</v>
      </c>
      <c r="J53" s="21"/>
      <c r="K53" s="21"/>
      <c r="L53" s="22"/>
      <c r="M53" s="25"/>
    </row>
    <row r="54" spans="1:13" ht="20.25" hidden="1">
      <c r="A54" s="26" t="s">
        <v>47</v>
      </c>
      <c r="B54" s="20"/>
      <c r="C54" s="15"/>
      <c r="D54" s="5"/>
      <c r="E54" s="17"/>
      <c r="F54" s="17"/>
      <c r="G54" s="38"/>
      <c r="H54" s="27" t="e">
        <f t="shared" si="0"/>
        <v>#DIV/0!</v>
      </c>
      <c r="I54" s="12" t="e">
        <f t="shared" si="1"/>
        <v>#DIV/0!</v>
      </c>
      <c r="J54" s="21"/>
      <c r="K54" s="21"/>
      <c r="L54" s="22"/>
      <c r="M54" s="25"/>
    </row>
    <row r="55" spans="1:13" ht="20.25" hidden="1">
      <c r="A55" s="26" t="s">
        <v>48</v>
      </c>
      <c r="B55" s="20"/>
      <c r="C55" s="15"/>
      <c r="D55" s="5"/>
      <c r="E55" s="17"/>
      <c r="F55" s="17"/>
      <c r="G55" s="38"/>
      <c r="H55" s="27" t="e">
        <f t="shared" si="0"/>
        <v>#DIV/0!</v>
      </c>
      <c r="I55" s="12" t="e">
        <f t="shared" si="1"/>
        <v>#DIV/0!</v>
      </c>
      <c r="J55" s="21"/>
      <c r="K55" s="21"/>
      <c r="L55" s="22"/>
      <c r="M55" s="25"/>
    </row>
    <row r="56" spans="1:13" ht="20.25" hidden="1">
      <c r="A56" s="26" t="s">
        <v>49</v>
      </c>
      <c r="B56" s="20"/>
      <c r="C56" s="15"/>
      <c r="D56" s="5"/>
      <c r="E56" s="17"/>
      <c r="F56" s="17"/>
      <c r="G56" s="38"/>
      <c r="H56" s="27" t="e">
        <f t="shared" si="0"/>
        <v>#DIV/0!</v>
      </c>
      <c r="I56" s="12" t="e">
        <f t="shared" si="1"/>
        <v>#DIV/0!</v>
      </c>
      <c r="J56" s="21"/>
      <c r="K56" s="21"/>
      <c r="L56" s="22"/>
      <c r="M56" s="25"/>
    </row>
    <row r="57" spans="1:13" ht="20.25" hidden="1">
      <c r="A57" s="26" t="s">
        <v>50</v>
      </c>
      <c r="B57" s="20"/>
      <c r="C57" s="15"/>
      <c r="D57" s="5"/>
      <c r="E57" s="17"/>
      <c r="F57" s="17"/>
      <c r="G57" s="38"/>
      <c r="H57" s="27" t="e">
        <f t="shared" si="0"/>
        <v>#DIV/0!</v>
      </c>
      <c r="I57" s="12" t="e">
        <f t="shared" si="1"/>
        <v>#DIV/0!</v>
      </c>
      <c r="J57" s="21"/>
      <c r="K57" s="21"/>
      <c r="L57" s="22"/>
      <c r="M57" s="25"/>
    </row>
    <row r="58" spans="1:13" ht="20.25" hidden="1">
      <c r="A58" s="26" t="s">
        <v>59</v>
      </c>
      <c r="B58" s="20"/>
      <c r="C58" s="15"/>
      <c r="D58" s="5"/>
      <c r="E58" s="17"/>
      <c r="F58" s="17"/>
      <c r="G58" s="38"/>
      <c r="H58" s="27" t="e">
        <f t="shared" si="0"/>
        <v>#DIV/0!</v>
      </c>
      <c r="I58" s="12" t="e">
        <f t="shared" si="1"/>
        <v>#DIV/0!</v>
      </c>
      <c r="J58" s="21"/>
      <c r="K58" s="21"/>
      <c r="L58" s="22"/>
      <c r="M58" s="25"/>
    </row>
    <row r="59" spans="1:13" ht="20.25" hidden="1">
      <c r="A59" s="26" t="s">
        <v>57</v>
      </c>
      <c r="B59" s="20"/>
      <c r="C59" s="15"/>
      <c r="D59" s="5"/>
      <c r="E59" s="17"/>
      <c r="F59" s="17"/>
      <c r="G59" s="38"/>
      <c r="H59" s="27" t="e">
        <f t="shared" si="0"/>
        <v>#DIV/0!</v>
      </c>
      <c r="I59" s="12" t="e">
        <f t="shared" si="1"/>
        <v>#DIV/0!</v>
      </c>
      <c r="J59" s="21"/>
      <c r="K59" s="21"/>
      <c r="L59" s="22"/>
      <c r="M59" s="25"/>
    </row>
    <row r="60" spans="1:13" ht="20.25" hidden="1">
      <c r="A60" s="26" t="s">
        <v>70</v>
      </c>
      <c r="B60" s="20"/>
      <c r="C60" s="15"/>
      <c r="D60" s="5"/>
      <c r="E60" s="17"/>
      <c r="F60" s="17"/>
      <c r="G60" s="38"/>
      <c r="H60" s="27" t="e">
        <f t="shared" si="0"/>
        <v>#DIV/0!</v>
      </c>
      <c r="I60" s="12" t="e">
        <f t="shared" si="1"/>
        <v>#DIV/0!</v>
      </c>
      <c r="J60" s="21"/>
      <c r="K60" s="21"/>
      <c r="L60" s="22"/>
      <c r="M60" s="25"/>
    </row>
    <row r="61" spans="1:13" ht="23.25" customHeight="1" hidden="1">
      <c r="A61" s="26" t="s">
        <v>71</v>
      </c>
      <c r="B61" s="20"/>
      <c r="C61" s="15"/>
      <c r="D61" s="5"/>
      <c r="E61" s="17"/>
      <c r="F61" s="17"/>
      <c r="G61" s="38"/>
      <c r="H61" s="27" t="e">
        <f t="shared" si="0"/>
        <v>#DIV/0!</v>
      </c>
      <c r="I61" s="12" t="e">
        <f t="shared" si="1"/>
        <v>#DIV/0!</v>
      </c>
      <c r="J61" s="21"/>
      <c r="K61" s="21"/>
      <c r="L61" s="22"/>
      <c r="M61" s="25"/>
    </row>
    <row r="62" spans="1:13" ht="20.25" hidden="1">
      <c r="A62" s="26" t="s">
        <v>40</v>
      </c>
      <c r="B62" s="20"/>
      <c r="C62" s="15"/>
      <c r="D62" s="5"/>
      <c r="E62" s="17"/>
      <c r="F62" s="17"/>
      <c r="G62" s="38"/>
      <c r="H62" s="27" t="e">
        <f t="shared" si="0"/>
        <v>#DIV/0!</v>
      </c>
      <c r="I62" s="12" t="e">
        <f t="shared" si="1"/>
        <v>#DIV/0!</v>
      </c>
      <c r="J62" s="21"/>
      <c r="K62" s="21"/>
      <c r="L62" s="22"/>
      <c r="M62" s="25"/>
    </row>
    <row r="63" spans="1:13" ht="40.5" hidden="1">
      <c r="A63" s="26" t="s">
        <v>44</v>
      </c>
      <c r="B63" s="20"/>
      <c r="C63" s="15"/>
      <c r="D63" s="5"/>
      <c r="E63" s="17"/>
      <c r="F63" s="17"/>
      <c r="G63" s="38"/>
      <c r="H63" s="27" t="e">
        <f t="shared" si="0"/>
        <v>#DIV/0!</v>
      </c>
      <c r="I63" s="12" t="e">
        <f t="shared" si="1"/>
        <v>#DIV/0!</v>
      </c>
      <c r="J63" s="21"/>
      <c r="K63" s="21"/>
      <c r="L63" s="22"/>
      <c r="M63" s="25"/>
    </row>
    <row r="64" spans="1:13" ht="40.5" hidden="1">
      <c r="A64" s="26" t="s">
        <v>82</v>
      </c>
      <c r="B64" s="20"/>
      <c r="C64" s="15"/>
      <c r="D64" s="5"/>
      <c r="E64" s="17"/>
      <c r="F64" s="17"/>
      <c r="G64" s="38"/>
      <c r="H64" s="27" t="e">
        <f t="shared" si="0"/>
        <v>#DIV/0!</v>
      </c>
      <c r="I64" s="12" t="e">
        <f t="shared" si="1"/>
        <v>#DIV/0!</v>
      </c>
      <c r="J64" s="21"/>
      <c r="K64" s="21"/>
      <c r="L64" s="22"/>
      <c r="M64" s="25"/>
    </row>
    <row r="65" spans="1:13" ht="40.5" hidden="1">
      <c r="A65" s="26" t="s">
        <v>76</v>
      </c>
      <c r="B65" s="20"/>
      <c r="C65" s="15"/>
      <c r="D65" s="5"/>
      <c r="E65" s="17"/>
      <c r="F65" s="17"/>
      <c r="G65" s="38"/>
      <c r="H65" s="27" t="e">
        <f t="shared" si="0"/>
        <v>#DIV/0!</v>
      </c>
      <c r="I65" s="12" t="e">
        <f t="shared" si="1"/>
        <v>#DIV/0!</v>
      </c>
      <c r="J65" s="21"/>
      <c r="K65" s="21"/>
      <c r="L65" s="22"/>
      <c r="M65" s="25"/>
    </row>
    <row r="66" spans="1:13" ht="20.25" hidden="1">
      <c r="A66" s="26" t="s">
        <v>80</v>
      </c>
      <c r="B66" s="20"/>
      <c r="C66" s="15"/>
      <c r="D66" s="5"/>
      <c r="E66" s="17"/>
      <c r="F66" s="17"/>
      <c r="G66" s="38"/>
      <c r="H66" s="27" t="e">
        <f t="shared" si="0"/>
        <v>#DIV/0!</v>
      </c>
      <c r="I66" s="12" t="e">
        <f t="shared" si="1"/>
        <v>#DIV/0!</v>
      </c>
      <c r="J66" s="21"/>
      <c r="K66" s="21"/>
      <c r="L66" s="22"/>
      <c r="M66" s="25"/>
    </row>
    <row r="67" spans="1:13" ht="20.25" hidden="1">
      <c r="A67" s="26" t="s">
        <v>81</v>
      </c>
      <c r="B67" s="20"/>
      <c r="C67" s="15"/>
      <c r="D67" s="5"/>
      <c r="E67" s="17"/>
      <c r="F67" s="17"/>
      <c r="G67" s="38"/>
      <c r="H67" s="27" t="e">
        <f>G67/E67*100</f>
        <v>#DIV/0!</v>
      </c>
      <c r="I67" s="12" t="e">
        <f>G67/F67*100</f>
        <v>#DIV/0!</v>
      </c>
      <c r="J67" s="21"/>
      <c r="K67" s="21"/>
      <c r="L67" s="22"/>
      <c r="M67" s="25"/>
    </row>
    <row r="68" spans="1:13" ht="20.25" hidden="1">
      <c r="A68" s="26" t="s">
        <v>75</v>
      </c>
      <c r="B68" s="20"/>
      <c r="C68" s="15"/>
      <c r="D68" s="5"/>
      <c r="E68" s="17"/>
      <c r="F68" s="17"/>
      <c r="G68" s="38"/>
      <c r="H68" s="27" t="e">
        <f>G68/E68*100</f>
        <v>#DIV/0!</v>
      </c>
      <c r="I68" s="12" t="e">
        <f>G68/F68*100</f>
        <v>#DIV/0!</v>
      </c>
      <c r="J68" s="21"/>
      <c r="K68" s="21"/>
      <c r="L68" s="22"/>
      <c r="M68" s="25"/>
    </row>
    <row r="69" spans="1:13" ht="20.25" hidden="1">
      <c r="A69" s="26" t="s">
        <v>78</v>
      </c>
      <c r="B69" s="20"/>
      <c r="C69" s="15"/>
      <c r="D69" s="5"/>
      <c r="E69" s="17"/>
      <c r="F69" s="17"/>
      <c r="G69" s="38"/>
      <c r="H69" s="27" t="e">
        <f>G69/E69*100</f>
        <v>#DIV/0!</v>
      </c>
      <c r="I69" s="12" t="e">
        <f>G69/F69*100</f>
        <v>#DIV/0!</v>
      </c>
      <c r="J69" s="21"/>
      <c r="K69" s="21"/>
      <c r="L69" s="22"/>
      <c r="M69" s="25"/>
    </row>
    <row r="70" spans="1:13" ht="20.25" hidden="1">
      <c r="A70" s="26" t="s">
        <v>66</v>
      </c>
      <c r="B70" s="20"/>
      <c r="C70" s="15"/>
      <c r="D70" s="5"/>
      <c r="E70" s="17"/>
      <c r="F70" s="17"/>
      <c r="G70" s="38"/>
      <c r="H70" s="27" t="e">
        <f>G70/E70*100</f>
        <v>#DIV/0!</v>
      </c>
      <c r="I70" s="12" t="e">
        <f>G70/F70*100</f>
        <v>#DIV/0!</v>
      </c>
      <c r="J70" s="21"/>
      <c r="K70" s="21"/>
      <c r="L70" s="22"/>
      <c r="M70" s="25"/>
    </row>
    <row r="71" spans="1:13" ht="20.25" hidden="1">
      <c r="A71" s="26" t="s">
        <v>77</v>
      </c>
      <c r="B71" s="20"/>
      <c r="C71" s="15"/>
      <c r="D71" s="5"/>
      <c r="E71" s="17"/>
      <c r="F71" s="17"/>
      <c r="G71" s="38"/>
      <c r="H71" s="27" t="e">
        <f>G71/E71*100</f>
        <v>#DIV/0!</v>
      </c>
      <c r="I71" s="12" t="e">
        <f>G71/F71*100</f>
        <v>#DIV/0!</v>
      </c>
      <c r="J71" s="21"/>
      <c r="K71" s="21"/>
      <c r="L71" s="22"/>
      <c r="M71" s="25"/>
    </row>
    <row r="72" spans="1:13" ht="20.25" hidden="1">
      <c r="A72" s="26" t="s">
        <v>62</v>
      </c>
      <c r="B72" s="20"/>
      <c r="C72" s="15"/>
      <c r="D72" s="5"/>
      <c r="E72" s="17"/>
      <c r="F72" s="17"/>
      <c r="G72" s="38"/>
      <c r="H72" s="27" t="e">
        <f t="shared" si="0"/>
        <v>#DIV/0!</v>
      </c>
      <c r="I72" s="12" t="e">
        <f t="shared" si="1"/>
        <v>#DIV/0!</v>
      </c>
      <c r="J72" s="21"/>
      <c r="K72" s="21"/>
      <c r="L72" s="22"/>
      <c r="M72" s="25"/>
    </row>
    <row r="73" spans="1:13" ht="20.25" hidden="1">
      <c r="A73" s="26" t="s">
        <v>74</v>
      </c>
      <c r="B73" s="20"/>
      <c r="C73" s="15"/>
      <c r="D73" s="5"/>
      <c r="E73" s="17"/>
      <c r="F73" s="17"/>
      <c r="G73" s="38"/>
      <c r="H73" s="27" t="e">
        <f t="shared" si="0"/>
        <v>#DIV/0!</v>
      </c>
      <c r="I73" s="12" t="e">
        <f t="shared" si="1"/>
        <v>#DIV/0!</v>
      </c>
      <c r="J73" s="21"/>
      <c r="K73" s="21"/>
      <c r="L73" s="22"/>
      <c r="M73" s="25"/>
    </row>
    <row r="74" spans="1:13" ht="20.25">
      <c r="A74" s="6" t="s">
        <v>51</v>
      </c>
      <c r="B74" s="5">
        <f>B8+B6</f>
        <v>748569.1699999999</v>
      </c>
      <c r="C74" s="5">
        <f>C8+C6</f>
        <v>120800.2</v>
      </c>
      <c r="D74" s="5">
        <f>C74/B74*100</f>
        <v>16.137479987320344</v>
      </c>
      <c r="E74" s="5">
        <f>E6+E8</f>
        <v>781444.9800000002</v>
      </c>
      <c r="F74" s="5">
        <f>F6+F8</f>
        <v>169743.18</v>
      </c>
      <c r="G74" s="43">
        <f>G6+G8</f>
        <v>121587.96999999999</v>
      </c>
      <c r="H74" s="34">
        <f>G74/E74*100</f>
        <v>15.559376937836358</v>
      </c>
      <c r="I74" s="34">
        <f>G74/F74*100</f>
        <v>71.63054798431371</v>
      </c>
      <c r="J74" s="5">
        <f>J8+J6</f>
        <v>60215.69</v>
      </c>
      <c r="K74" s="5">
        <f>K8+K6</f>
        <v>9242.02</v>
      </c>
      <c r="L74" s="5"/>
      <c r="M74" s="5"/>
    </row>
    <row r="75" spans="1:13" ht="20.25">
      <c r="A75" s="64"/>
      <c r="B75" s="8"/>
      <c r="C75" s="8"/>
      <c r="D75" s="8"/>
      <c r="E75" s="8"/>
      <c r="F75" s="8"/>
      <c r="G75" s="62"/>
      <c r="H75" s="63"/>
      <c r="I75" s="63"/>
      <c r="J75" s="8"/>
      <c r="K75" s="8"/>
      <c r="L75" s="8"/>
      <c r="M75" s="8"/>
    </row>
    <row r="76" spans="1:13" ht="20.25">
      <c r="A76" s="64"/>
      <c r="B76" s="8"/>
      <c r="C76" s="8"/>
      <c r="D76" s="8"/>
      <c r="E76" s="8"/>
      <c r="F76" s="8"/>
      <c r="G76" s="62"/>
      <c r="H76" s="63"/>
      <c r="I76" s="63"/>
      <c r="J76" s="8"/>
      <c r="K76" s="8"/>
      <c r="L76" s="8"/>
      <c r="M76" s="8"/>
    </row>
    <row r="77" spans="1:13" ht="20.25">
      <c r="A77" s="64"/>
      <c r="B77" s="8"/>
      <c r="C77" s="8"/>
      <c r="D77" s="8"/>
      <c r="E77" s="8"/>
      <c r="F77" s="8"/>
      <c r="G77" s="62"/>
      <c r="H77" s="63"/>
      <c r="I77" s="63"/>
      <c r="J77" s="8"/>
      <c r="K77" s="8"/>
      <c r="L77" s="8"/>
      <c r="M77" s="8"/>
    </row>
    <row r="78" spans="1:13" ht="20.25">
      <c r="A78" s="64"/>
      <c r="B78" s="8"/>
      <c r="C78" s="8"/>
      <c r="D78" s="8"/>
      <c r="E78" s="8"/>
      <c r="F78" s="8"/>
      <c r="G78" s="62"/>
      <c r="H78" s="63"/>
      <c r="I78" s="63"/>
      <c r="J78" s="8"/>
      <c r="K78" s="8"/>
      <c r="L78" s="8"/>
      <c r="M78" s="8"/>
    </row>
    <row r="79" spans="1:13" ht="20.25">
      <c r="A79" s="145" t="s">
        <v>52</v>
      </c>
      <c r="B79" s="145"/>
      <c r="C79" s="145"/>
      <c r="D79" s="3" t="s">
        <v>1</v>
      </c>
      <c r="E79" s="3" t="s">
        <v>53</v>
      </c>
      <c r="F79" s="3"/>
      <c r="G79" s="41"/>
      <c r="H79" s="2"/>
      <c r="I79" s="2"/>
      <c r="J79" s="3" t="s">
        <v>54</v>
      </c>
      <c r="K79" s="7"/>
      <c r="L79" s="8"/>
      <c r="M79" s="8"/>
    </row>
    <row r="80" spans="5:13" ht="20.25">
      <c r="E80" s="1"/>
      <c r="G80" s="1"/>
      <c r="K80" s="2"/>
      <c r="L80" s="8"/>
      <c r="M80" s="7"/>
    </row>
    <row r="106" ht="15">
      <c r="L106" s="1" t="s">
        <v>79</v>
      </c>
    </row>
  </sheetData>
  <sheetProtection/>
  <mergeCells count="15">
    <mergeCell ref="F4:F5"/>
    <mergeCell ref="G4:G5"/>
    <mergeCell ref="J4:J5"/>
    <mergeCell ref="K4:K5"/>
    <mergeCell ref="A79:C79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.35433070866141736" bottom="0.7480314960629921" header="0.31496062992125984" footer="0.31496062992125984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9">
      <selection activeCell="A19" sqref="A1:IV16384"/>
    </sheetView>
  </sheetViews>
  <sheetFormatPr defaultColWidth="9.140625" defaultRowHeight="15"/>
  <cols>
    <col min="1" max="1" width="139.57421875" style="1" customWidth="1"/>
    <col min="2" max="2" width="15.00390625" style="1" customWidth="1"/>
    <col min="3" max="3" width="16.8515625" style="1" customWidth="1"/>
    <col min="4" max="4" width="13.140625" style="1" customWidth="1"/>
    <col min="5" max="5" width="16.421875" style="35" customWidth="1"/>
    <col min="6" max="6" width="15.8515625" style="1" customWidth="1"/>
    <col min="7" max="7" width="16.421875" style="44" customWidth="1"/>
    <col min="8" max="8" width="16.57421875" style="1" customWidth="1"/>
    <col min="9" max="9" width="12.8515625" style="1" hidden="1" customWidth="1"/>
    <col min="10" max="10" width="16.8515625" style="1" customWidth="1"/>
    <col min="11" max="11" width="14.7109375" style="1" customWidth="1"/>
    <col min="12" max="12" width="15.57421875" style="1" customWidth="1"/>
    <col min="13" max="13" width="15.421875" style="1" customWidth="1"/>
    <col min="14" max="16384" width="9.140625" style="1" customWidth="1"/>
  </cols>
  <sheetData>
    <row r="1" spans="1:13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25">
      <c r="A2" s="127" t="s">
        <v>94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0.25" customHeight="1">
      <c r="A3" s="128" t="s">
        <v>2</v>
      </c>
      <c r="B3" s="131" t="s">
        <v>69</v>
      </c>
      <c r="C3" s="132"/>
      <c r="D3" s="133"/>
      <c r="E3" s="131" t="s">
        <v>84</v>
      </c>
      <c r="F3" s="132"/>
      <c r="G3" s="132"/>
      <c r="H3" s="132"/>
      <c r="I3" s="132"/>
      <c r="J3" s="132"/>
      <c r="K3" s="133"/>
      <c r="L3" s="134" t="s">
        <v>86</v>
      </c>
      <c r="M3" s="135"/>
    </row>
    <row r="4" spans="1:13" ht="28.5" customHeight="1">
      <c r="A4" s="129"/>
      <c r="B4" s="138" t="s">
        <v>3</v>
      </c>
      <c r="C4" s="128" t="s">
        <v>4</v>
      </c>
      <c r="D4" s="128" t="s">
        <v>5</v>
      </c>
      <c r="E4" s="138" t="s">
        <v>6</v>
      </c>
      <c r="F4" s="140" t="s">
        <v>67</v>
      </c>
      <c r="G4" s="142" t="s">
        <v>4</v>
      </c>
      <c r="H4" s="55" t="s">
        <v>5</v>
      </c>
      <c r="I4" s="32"/>
      <c r="J4" s="138" t="s">
        <v>95</v>
      </c>
      <c r="K4" s="138" t="s">
        <v>96</v>
      </c>
      <c r="L4" s="136"/>
      <c r="M4" s="137"/>
    </row>
    <row r="5" spans="1:13" ht="43.5" customHeight="1">
      <c r="A5" s="130"/>
      <c r="B5" s="139"/>
      <c r="C5" s="130"/>
      <c r="D5" s="130"/>
      <c r="E5" s="139"/>
      <c r="F5" s="141"/>
      <c r="G5" s="143"/>
      <c r="H5" s="56" t="s">
        <v>7</v>
      </c>
      <c r="I5" s="54" t="s">
        <v>73</v>
      </c>
      <c r="J5" s="139"/>
      <c r="K5" s="139"/>
      <c r="L5" s="31" t="s">
        <v>8</v>
      </c>
      <c r="M5" s="31" t="s">
        <v>9</v>
      </c>
    </row>
    <row r="6" spans="1:13" ht="20.25">
      <c r="A6" s="57" t="s">
        <v>10</v>
      </c>
      <c r="B6" s="9">
        <v>280793</v>
      </c>
      <c r="C6" s="9">
        <v>50111.1</v>
      </c>
      <c r="D6" s="28">
        <f>C6/B6*100</f>
        <v>17.846278219186377</v>
      </c>
      <c r="E6" s="9">
        <v>293690</v>
      </c>
      <c r="F6" s="53">
        <v>53924</v>
      </c>
      <c r="G6" s="42">
        <v>52419.2</v>
      </c>
      <c r="H6" s="10">
        <f>G6/E6*100</f>
        <v>17.848479689468487</v>
      </c>
      <c r="I6" s="12">
        <f>G6/F6*100</f>
        <v>97.20940583042801</v>
      </c>
      <c r="J6" s="9">
        <v>5720.6</v>
      </c>
      <c r="K6" s="9">
        <v>2345.4</v>
      </c>
      <c r="L6" s="13">
        <f>G6-C6</f>
        <v>2308.0999999999985</v>
      </c>
      <c r="M6" s="13"/>
    </row>
    <row r="7" spans="1:13" ht="20.25">
      <c r="A7" s="58" t="s">
        <v>97</v>
      </c>
      <c r="B7" s="9">
        <v>280793</v>
      </c>
      <c r="C7" s="9">
        <v>43166.7</v>
      </c>
      <c r="D7" s="28">
        <f>C7/B7*100</f>
        <v>15.373139643794536</v>
      </c>
      <c r="E7" s="9">
        <v>293690</v>
      </c>
      <c r="F7" s="53">
        <v>53924</v>
      </c>
      <c r="G7" s="42">
        <v>44984.3</v>
      </c>
      <c r="H7" s="10">
        <f>G7/E7*100</f>
        <v>15.316932820320748</v>
      </c>
      <c r="I7" s="12">
        <f>G7/F7*100</f>
        <v>83.4216675320822</v>
      </c>
      <c r="J7" s="9">
        <v>5073.1</v>
      </c>
      <c r="K7" s="9">
        <v>1832.3</v>
      </c>
      <c r="L7" s="13">
        <f>G7-C7</f>
        <v>1817.6000000000058</v>
      </c>
      <c r="M7" s="13"/>
    </row>
    <row r="8" spans="1:13" ht="20.25">
      <c r="A8" s="58" t="s">
        <v>11</v>
      </c>
      <c r="B8" s="23">
        <v>467776.17</v>
      </c>
      <c r="C8" s="23">
        <v>91573.9</v>
      </c>
      <c r="D8" s="29">
        <f>C8/B8*100</f>
        <v>19.57643545629954</v>
      </c>
      <c r="E8" s="23">
        <f>E9+E10+E11+E12+E13+E14+E15+E16+E17+E18+E19+E20+E21+E22+E23+E24+E25+E26+E27+E28+E29+E32+E33+E34+E35+E36+E37+E38+E39+E40+E41+E42+E43+E44+E45+E46+E49+E50+E51+E52+E53+E54+E55+E56+E57+E58+E60+E66+E59+E30+E72+E61+E62+E63+E48+E47+E64+E67+E68+E65+E73+E70+E31</f>
        <v>487754.98000000016</v>
      </c>
      <c r="F8" s="23">
        <f>F9+F10+F11+F12+F13+F14+F15+F16+F17+F18+F19+F20+F21+F22+F23+F24+F25+F26+F27+F28+F29+F32+F33+F34+F35+F36+F37+F38+F39+F40+F41+F42+F43+F44+F45+F46+F49+F50+F51+F52+F53+F54+F55+F56+F57+F58+F60+F66+F59+F30+F72+F61+F62+F63+F48+F47+F64+F67+F68+F65+F73+F70+F31</f>
        <v>115819.18000000001</v>
      </c>
      <c r="G8" s="23">
        <f>G9+G10+G11+G12+G13+G14+G15+G16+G17+G18+G19+G20+G21+G22+G23+G24+G25+G26+G27+G28+G29+G32+G33+G34+G35+G36+G37+G38+G39+G40+G41+G42+G43+G44+G45+G46+G49+G50+G51+G52+G53+G54+G55+G56+G57+G58+G60+G66+G59+L35+G30+G72+G61+G62+G63+G48+G47+G64+G67+G68+G65+G70+G73</f>
        <v>85119.26</v>
      </c>
      <c r="H8" s="10">
        <f aca="true" t="shared" si="0" ref="H8:H73">G8/E8*100</f>
        <v>17.451233404116135</v>
      </c>
      <c r="I8" s="12">
        <f>G8/F8*100</f>
        <v>73.49323315879114</v>
      </c>
      <c r="J8" s="23">
        <f>J9+J10+J11+J12+J13+J14+J15+J16+J17+J18+J19+J20+J21+J22+J23+J24+J25+J26+J27+J28+J29+J32+J33+J34+J35+J36+J37+J38+J39+J40+J41+J42+J43+J44+J45+J46+J49+J50+J51+J52+J53+J54+J55+J56+J57+J58+J60+J66+J62+J30+J72+J63+J48+J67+J68+J47+J64+J73+J65</f>
        <v>13605.090000000004</v>
      </c>
      <c r="K8" s="23">
        <f>K9+K10+K11+K12+K13+K14+K15+K16+K17+K18+K19+K20+K21+K22+K23+K24+K25+K26+K27+K28+K29+K32+K33+K34+K35+K36+K37+K38+K39+K40+K41+K42+K43+K44+K45+K46+K49+K50+K51+K52+K53+K54+K55+K56+K57+K58+K60+K66+K62+K30+K72+K63+K48+K67+K68+K47+K64+K73+K65</f>
        <v>13605.090000000004</v>
      </c>
      <c r="L8" s="13"/>
      <c r="M8" s="11">
        <f>C8-G8</f>
        <v>6454.639999999999</v>
      </c>
    </row>
    <row r="9" spans="1:13" ht="20.25">
      <c r="A9" s="59" t="s">
        <v>12</v>
      </c>
      <c r="B9" s="20"/>
      <c r="C9" s="15"/>
      <c r="D9" s="5"/>
      <c r="E9" s="36">
        <v>27997.3</v>
      </c>
      <c r="F9" s="16">
        <v>7000</v>
      </c>
      <c r="G9" s="38">
        <v>5832.5</v>
      </c>
      <c r="H9" s="27">
        <f t="shared" si="0"/>
        <v>20.832365978147894</v>
      </c>
      <c r="I9" s="12">
        <f>G9/F9*100</f>
        <v>83.32142857142857</v>
      </c>
      <c r="J9" s="30">
        <v>1166.5</v>
      </c>
      <c r="K9" s="30">
        <v>1166.5</v>
      </c>
      <c r="L9" s="22"/>
      <c r="M9" s="25"/>
    </row>
    <row r="10" spans="1:13" ht="20.25">
      <c r="A10" s="60" t="s">
        <v>13</v>
      </c>
      <c r="B10" s="20"/>
      <c r="C10" s="15"/>
      <c r="D10" s="5"/>
      <c r="E10" s="37">
        <v>25297.7</v>
      </c>
      <c r="F10" s="17">
        <v>7589.3</v>
      </c>
      <c r="G10" s="38">
        <v>6324.1</v>
      </c>
      <c r="H10" s="27">
        <f t="shared" si="0"/>
        <v>24.998715298228692</v>
      </c>
      <c r="I10" s="12">
        <f>G10/F10*100</f>
        <v>83.32916079216793</v>
      </c>
      <c r="J10" s="30">
        <v>1264.8</v>
      </c>
      <c r="K10" s="30">
        <v>1264.8</v>
      </c>
      <c r="L10" s="22"/>
      <c r="M10" s="25"/>
    </row>
    <row r="11" spans="1:13" ht="42.75" customHeight="1">
      <c r="A11" s="60" t="s">
        <v>14</v>
      </c>
      <c r="B11" s="20"/>
      <c r="C11" s="15"/>
      <c r="D11" s="5"/>
      <c r="E11" s="17">
        <v>132484.8</v>
      </c>
      <c r="F11" s="17">
        <v>39745.4</v>
      </c>
      <c r="G11" s="38">
        <v>22783.9</v>
      </c>
      <c r="H11" s="27">
        <f t="shared" si="0"/>
        <v>17.197369056676692</v>
      </c>
      <c r="I11" s="12">
        <f aca="true" t="shared" si="1" ref="I11:I73">G11/F11*100</f>
        <v>57.32462121402728</v>
      </c>
      <c r="J11" s="30">
        <v>1306.3</v>
      </c>
      <c r="K11" s="30">
        <v>1306.3</v>
      </c>
      <c r="L11" s="22"/>
      <c r="M11" s="25"/>
    </row>
    <row r="12" spans="1:13" s="35" customFormat="1" ht="20.25">
      <c r="A12" s="60" t="s">
        <v>15</v>
      </c>
      <c r="B12" s="39"/>
      <c r="C12" s="15"/>
      <c r="D12" s="5"/>
      <c r="E12" s="17">
        <v>671.7</v>
      </c>
      <c r="F12" s="17">
        <v>201.5</v>
      </c>
      <c r="G12" s="38">
        <v>168.37</v>
      </c>
      <c r="H12" s="40">
        <f t="shared" si="0"/>
        <v>25.066249813905017</v>
      </c>
      <c r="I12" s="12">
        <f t="shared" si="1"/>
        <v>83.55831265508685</v>
      </c>
      <c r="J12" s="24">
        <v>33.67</v>
      </c>
      <c r="K12" s="24">
        <v>33.67</v>
      </c>
      <c r="L12" s="22"/>
      <c r="M12" s="25"/>
    </row>
    <row r="13" spans="1:13" s="35" customFormat="1" ht="40.5">
      <c r="A13" s="60" t="s">
        <v>16</v>
      </c>
      <c r="B13" s="39"/>
      <c r="C13" s="15"/>
      <c r="D13" s="5"/>
      <c r="E13" s="17">
        <v>209666.4</v>
      </c>
      <c r="F13" s="17">
        <v>41933.3</v>
      </c>
      <c r="G13" s="38">
        <v>34944.48</v>
      </c>
      <c r="H13" s="40">
        <f t="shared" si="0"/>
        <v>16.666704822518057</v>
      </c>
      <c r="I13" s="12">
        <f t="shared" si="1"/>
        <v>83.33348436683971</v>
      </c>
      <c r="J13" s="24">
        <v>6988.88</v>
      </c>
      <c r="K13" s="24">
        <v>6988.88</v>
      </c>
      <c r="L13" s="22"/>
      <c r="M13" s="25"/>
    </row>
    <row r="14" spans="1:13" ht="20.25">
      <c r="A14" s="60" t="s">
        <v>17</v>
      </c>
      <c r="B14" s="20"/>
      <c r="C14" s="15"/>
      <c r="D14" s="5"/>
      <c r="E14" s="17">
        <v>77843.2</v>
      </c>
      <c r="F14" s="17">
        <v>15568.6</v>
      </c>
      <c r="G14" s="38">
        <v>12973.98</v>
      </c>
      <c r="H14" s="27">
        <f t="shared" si="0"/>
        <v>16.666812258488857</v>
      </c>
      <c r="I14" s="12">
        <f t="shared" si="1"/>
        <v>83.3342754004856</v>
      </c>
      <c r="J14" s="30">
        <v>2594.78</v>
      </c>
      <c r="K14" s="30">
        <v>2594.78</v>
      </c>
      <c r="L14" s="22"/>
      <c r="M14" s="25"/>
    </row>
    <row r="15" spans="1:13" ht="20.25">
      <c r="A15" s="60" t="s">
        <v>18</v>
      </c>
      <c r="B15" s="20"/>
      <c r="C15" s="15"/>
      <c r="D15" s="5"/>
      <c r="E15" s="17">
        <v>837</v>
      </c>
      <c r="F15" s="17">
        <v>837</v>
      </c>
      <c r="G15" s="38">
        <v>126.76</v>
      </c>
      <c r="H15" s="27">
        <f t="shared" si="0"/>
        <v>15.144563918757466</v>
      </c>
      <c r="I15" s="12">
        <f t="shared" si="1"/>
        <v>15.144563918757466</v>
      </c>
      <c r="J15" s="30"/>
      <c r="K15" s="30"/>
      <c r="L15" s="22"/>
      <c r="M15" s="25"/>
    </row>
    <row r="16" spans="1:13" s="35" customFormat="1" ht="20.25">
      <c r="A16" s="60" t="s">
        <v>19</v>
      </c>
      <c r="B16" s="39"/>
      <c r="C16" s="15"/>
      <c r="D16" s="5"/>
      <c r="E16" s="17">
        <v>527.7</v>
      </c>
      <c r="F16" s="17">
        <v>105.5</v>
      </c>
      <c r="G16" s="38">
        <v>73.68</v>
      </c>
      <c r="H16" s="40">
        <f t="shared" si="0"/>
        <v>13.962478681068788</v>
      </c>
      <c r="I16" s="12">
        <f t="shared" si="1"/>
        <v>69.8388625592417</v>
      </c>
      <c r="J16" s="24">
        <v>17.58</v>
      </c>
      <c r="K16" s="24">
        <v>17.58</v>
      </c>
      <c r="L16" s="22"/>
      <c r="M16" s="25"/>
    </row>
    <row r="17" spans="1:13" ht="20.25">
      <c r="A17" s="60" t="s">
        <v>20</v>
      </c>
      <c r="B17" s="20"/>
      <c r="C17" s="15"/>
      <c r="D17" s="5"/>
      <c r="E17" s="17">
        <v>254</v>
      </c>
      <c r="F17" s="17">
        <v>50.8</v>
      </c>
      <c r="G17" s="38">
        <v>38.1</v>
      </c>
      <c r="H17" s="27">
        <f t="shared" si="0"/>
        <v>15</v>
      </c>
      <c r="I17" s="12">
        <f t="shared" si="1"/>
        <v>75.00000000000001</v>
      </c>
      <c r="J17" s="30">
        <v>8.5</v>
      </c>
      <c r="K17" s="30">
        <v>8.5</v>
      </c>
      <c r="L17" s="22"/>
      <c r="M17" s="25"/>
    </row>
    <row r="18" spans="1:13" s="52" customFormat="1" ht="20.25">
      <c r="A18" s="61" t="s">
        <v>21</v>
      </c>
      <c r="B18" s="46"/>
      <c r="C18" s="47"/>
      <c r="D18" s="43"/>
      <c r="E18" s="37">
        <v>265.9</v>
      </c>
      <c r="F18" s="37">
        <v>66.5</v>
      </c>
      <c r="G18" s="38">
        <v>44.36</v>
      </c>
      <c r="H18" s="48">
        <f t="shared" si="0"/>
        <v>16.682963520120346</v>
      </c>
      <c r="I18" s="49">
        <f t="shared" si="1"/>
        <v>66.70676691729324</v>
      </c>
      <c r="J18" s="50"/>
      <c r="K18" s="50"/>
      <c r="L18" s="51"/>
      <c r="M18" s="25"/>
    </row>
    <row r="19" spans="1:13" ht="23.25" customHeight="1">
      <c r="A19" s="60" t="s">
        <v>22</v>
      </c>
      <c r="B19" s="20"/>
      <c r="C19" s="15"/>
      <c r="D19" s="5"/>
      <c r="E19" s="17">
        <v>492.9</v>
      </c>
      <c r="F19" s="17">
        <v>123.2</v>
      </c>
      <c r="G19" s="38">
        <v>61.54</v>
      </c>
      <c r="H19" s="27">
        <f t="shared" si="0"/>
        <v>12.485291134104282</v>
      </c>
      <c r="I19" s="12">
        <f t="shared" si="1"/>
        <v>49.951298701298704</v>
      </c>
      <c r="J19" s="30"/>
      <c r="K19" s="30"/>
      <c r="L19" s="22"/>
      <c r="M19" s="25"/>
    </row>
    <row r="20" spans="1:13" s="35" customFormat="1" ht="23.25" customHeight="1">
      <c r="A20" s="60" t="s">
        <v>23</v>
      </c>
      <c r="B20" s="39"/>
      <c r="C20" s="15"/>
      <c r="D20" s="5"/>
      <c r="E20" s="17">
        <v>265.9</v>
      </c>
      <c r="F20" s="17">
        <v>66.5</v>
      </c>
      <c r="G20" s="38">
        <v>33.3</v>
      </c>
      <c r="H20" s="40">
        <f t="shared" si="0"/>
        <v>12.523505077096653</v>
      </c>
      <c r="I20" s="12">
        <f t="shared" si="1"/>
        <v>50.075187969924805</v>
      </c>
      <c r="J20" s="24"/>
      <c r="K20" s="24"/>
      <c r="L20" s="22"/>
      <c r="M20" s="25"/>
    </row>
    <row r="21" spans="1:13" ht="23.25" customHeight="1">
      <c r="A21" s="60" t="s">
        <v>24</v>
      </c>
      <c r="B21" s="20"/>
      <c r="C21" s="15"/>
      <c r="D21" s="5"/>
      <c r="E21" s="17">
        <v>1658</v>
      </c>
      <c r="F21" s="17">
        <v>331.6</v>
      </c>
      <c r="G21" s="38"/>
      <c r="H21" s="27">
        <f t="shared" si="0"/>
        <v>0</v>
      </c>
      <c r="I21" s="12">
        <f t="shared" si="1"/>
        <v>0</v>
      </c>
      <c r="J21" s="33"/>
      <c r="K21" s="33"/>
      <c r="L21" s="22"/>
      <c r="M21" s="25"/>
    </row>
    <row r="22" spans="1:13" ht="23.25" customHeight="1">
      <c r="A22" s="60" t="s">
        <v>25</v>
      </c>
      <c r="B22" s="20"/>
      <c r="C22" s="15"/>
      <c r="D22" s="5"/>
      <c r="E22" s="17">
        <v>4598.7</v>
      </c>
      <c r="F22" s="17">
        <v>1174.7</v>
      </c>
      <c r="G22" s="38">
        <v>777.52</v>
      </c>
      <c r="H22" s="27">
        <f t="shared" si="0"/>
        <v>16.907386870202448</v>
      </c>
      <c r="I22" s="12">
        <f t="shared" si="1"/>
        <v>66.1888141653188</v>
      </c>
      <c r="J22" s="33">
        <v>191.62</v>
      </c>
      <c r="K22" s="33">
        <v>191.62</v>
      </c>
      <c r="L22" s="22"/>
      <c r="M22" s="25"/>
    </row>
    <row r="23" spans="1:13" s="35" customFormat="1" ht="23.25" customHeight="1">
      <c r="A23" s="60" t="s">
        <v>26</v>
      </c>
      <c r="B23" s="39"/>
      <c r="C23" s="15"/>
      <c r="D23" s="5"/>
      <c r="E23" s="17">
        <v>744.8</v>
      </c>
      <c r="F23" s="17">
        <v>186.2</v>
      </c>
      <c r="G23" s="38">
        <v>130.73</v>
      </c>
      <c r="H23" s="40">
        <f t="shared" si="0"/>
        <v>17.55236305048335</v>
      </c>
      <c r="I23" s="12">
        <f t="shared" si="1"/>
        <v>70.2094522019334</v>
      </c>
      <c r="J23" s="24">
        <v>31.03</v>
      </c>
      <c r="K23" s="24">
        <v>31.03</v>
      </c>
      <c r="L23" s="22"/>
      <c r="M23" s="25"/>
    </row>
    <row r="24" spans="1:13" ht="23.25" customHeight="1">
      <c r="A24" s="60" t="s">
        <v>27</v>
      </c>
      <c r="B24" s="20"/>
      <c r="C24" s="15"/>
      <c r="D24" s="5"/>
      <c r="E24" s="17">
        <v>42.9</v>
      </c>
      <c r="F24" s="17">
        <v>8.6</v>
      </c>
      <c r="G24" s="38">
        <v>5.66</v>
      </c>
      <c r="H24" s="27">
        <f t="shared" si="0"/>
        <v>13.193473193473192</v>
      </c>
      <c r="I24" s="12">
        <f t="shared" si="1"/>
        <v>65.8139534883721</v>
      </c>
      <c r="J24" s="30">
        <v>1.43</v>
      </c>
      <c r="K24" s="30">
        <v>1.43</v>
      </c>
      <c r="L24" s="22"/>
      <c r="M24" s="25"/>
    </row>
    <row r="25" spans="1:13" ht="23.25" customHeight="1">
      <c r="A25" s="60" t="s">
        <v>28</v>
      </c>
      <c r="B25" s="20"/>
      <c r="C25" s="15"/>
      <c r="D25" s="5"/>
      <c r="E25" s="17">
        <v>0.38</v>
      </c>
      <c r="F25" s="17">
        <v>0.38</v>
      </c>
      <c r="G25" s="38">
        <v>0.38</v>
      </c>
      <c r="H25" s="27">
        <f t="shared" si="0"/>
        <v>100</v>
      </c>
      <c r="I25" s="12">
        <f t="shared" si="1"/>
        <v>100</v>
      </c>
      <c r="J25" s="30"/>
      <c r="K25" s="30"/>
      <c r="L25" s="22"/>
      <c r="M25" s="25"/>
    </row>
    <row r="26" spans="1:13" ht="23.25" customHeight="1">
      <c r="A26" s="60" t="s">
        <v>56</v>
      </c>
      <c r="B26" s="20"/>
      <c r="C26" s="15"/>
      <c r="D26" s="5"/>
      <c r="E26" s="17">
        <v>1.9</v>
      </c>
      <c r="F26" s="17">
        <v>0.5</v>
      </c>
      <c r="G26" s="38"/>
      <c r="H26" s="27">
        <f t="shared" si="0"/>
        <v>0</v>
      </c>
      <c r="I26" s="12">
        <f t="shared" si="1"/>
        <v>0</v>
      </c>
      <c r="J26" s="21"/>
      <c r="K26" s="21"/>
      <c r="L26" s="22"/>
      <c r="M26" s="25"/>
    </row>
    <row r="27" spans="1:13" ht="23.25" customHeight="1">
      <c r="A27" s="60" t="s">
        <v>29</v>
      </c>
      <c r="B27" s="20"/>
      <c r="C27" s="15"/>
      <c r="D27" s="5"/>
      <c r="E27" s="17">
        <v>3928.2</v>
      </c>
      <c r="F27" s="17">
        <v>785.6</v>
      </c>
      <c r="G27" s="38">
        <v>785.6</v>
      </c>
      <c r="H27" s="27">
        <f t="shared" si="0"/>
        <v>19.998981721908255</v>
      </c>
      <c r="I27" s="12">
        <f t="shared" si="1"/>
        <v>100</v>
      </c>
      <c r="J27" s="21"/>
      <c r="K27" s="21"/>
      <c r="L27" s="22"/>
      <c r="M27" s="25"/>
    </row>
    <row r="28" spans="1:13" ht="23.25" customHeight="1">
      <c r="A28" s="60" t="s">
        <v>30</v>
      </c>
      <c r="B28" s="20"/>
      <c r="C28" s="15"/>
      <c r="D28" s="5"/>
      <c r="E28" s="17">
        <v>17</v>
      </c>
      <c r="F28" s="17">
        <v>3.4</v>
      </c>
      <c r="G28" s="38">
        <v>3.4</v>
      </c>
      <c r="H28" s="27">
        <f t="shared" si="0"/>
        <v>20</v>
      </c>
      <c r="I28" s="12">
        <f t="shared" si="1"/>
        <v>100</v>
      </c>
      <c r="J28" s="21"/>
      <c r="K28" s="21"/>
      <c r="L28" s="22"/>
      <c r="M28" s="25"/>
    </row>
    <row r="29" spans="1:13" ht="23.25" customHeight="1" hidden="1">
      <c r="A29" s="60" t="s">
        <v>31</v>
      </c>
      <c r="B29" s="20"/>
      <c r="C29" s="15"/>
      <c r="D29" s="5"/>
      <c r="E29" s="17"/>
      <c r="F29" s="17"/>
      <c r="G29" s="38"/>
      <c r="H29" s="27" t="e">
        <f t="shared" si="0"/>
        <v>#DIV/0!</v>
      </c>
      <c r="I29" s="12" t="e">
        <f t="shared" si="1"/>
        <v>#DIV/0!</v>
      </c>
      <c r="J29" s="21"/>
      <c r="K29" s="21"/>
      <c r="L29" s="22"/>
      <c r="M29" s="25"/>
    </row>
    <row r="30" spans="1:13" ht="23.25" customHeight="1">
      <c r="A30" s="60" t="s">
        <v>60</v>
      </c>
      <c r="B30" s="20"/>
      <c r="C30" s="15"/>
      <c r="D30" s="5"/>
      <c r="E30" s="17">
        <v>3.1</v>
      </c>
      <c r="F30" s="17">
        <v>0.8</v>
      </c>
      <c r="G30" s="38"/>
      <c r="H30" s="27">
        <f t="shared" si="0"/>
        <v>0</v>
      </c>
      <c r="I30" s="12">
        <f t="shared" si="1"/>
        <v>0</v>
      </c>
      <c r="J30" s="21"/>
      <c r="K30" s="21"/>
      <c r="L30" s="22"/>
      <c r="M30" s="25"/>
    </row>
    <row r="31" spans="1:13" ht="23.25" customHeight="1">
      <c r="A31" s="60" t="s">
        <v>85</v>
      </c>
      <c r="B31" s="20"/>
      <c r="C31" s="15"/>
      <c r="D31" s="5"/>
      <c r="E31" s="17">
        <v>144.6</v>
      </c>
      <c r="F31" s="17">
        <v>28.9</v>
      </c>
      <c r="G31" s="38"/>
      <c r="H31" s="27">
        <f t="shared" si="0"/>
        <v>0</v>
      </c>
      <c r="I31" s="12">
        <f t="shared" si="1"/>
        <v>0</v>
      </c>
      <c r="J31" s="21"/>
      <c r="K31" s="21"/>
      <c r="L31" s="22"/>
      <c r="M31" s="25"/>
    </row>
    <row r="32" spans="1:13" ht="24" customHeight="1">
      <c r="A32" s="26" t="s">
        <v>32</v>
      </c>
      <c r="B32" s="20"/>
      <c r="C32" s="15"/>
      <c r="D32" s="5"/>
      <c r="E32" s="17">
        <v>10.9</v>
      </c>
      <c r="F32" s="17">
        <v>10.9</v>
      </c>
      <c r="G32" s="38">
        <v>10.9</v>
      </c>
      <c r="H32" s="27">
        <f t="shared" si="0"/>
        <v>100</v>
      </c>
      <c r="I32" s="12">
        <f t="shared" si="1"/>
        <v>100</v>
      </c>
      <c r="J32" s="21"/>
      <c r="K32" s="21"/>
      <c r="L32" s="22"/>
      <c r="M32" s="25"/>
    </row>
    <row r="33" spans="1:13" ht="20.25" hidden="1">
      <c r="A33" s="26" t="s">
        <v>33</v>
      </c>
      <c r="B33" s="20"/>
      <c r="C33" s="15"/>
      <c r="D33" s="5"/>
      <c r="E33" s="17"/>
      <c r="F33" s="17"/>
      <c r="G33" s="38"/>
      <c r="H33" s="27" t="e">
        <f t="shared" si="0"/>
        <v>#DIV/0!</v>
      </c>
      <c r="I33" s="12" t="e">
        <f t="shared" si="1"/>
        <v>#DIV/0!</v>
      </c>
      <c r="J33" s="21"/>
      <c r="K33" s="21"/>
      <c r="L33" s="22"/>
      <c r="M33" s="25"/>
    </row>
    <row r="34" spans="1:13" ht="20.25" hidden="1">
      <c r="A34" s="26" t="s">
        <v>34</v>
      </c>
      <c r="B34" s="20"/>
      <c r="C34" s="15"/>
      <c r="D34" s="5"/>
      <c r="E34" s="17"/>
      <c r="F34" s="17"/>
      <c r="G34" s="38"/>
      <c r="H34" s="27" t="e">
        <f t="shared" si="0"/>
        <v>#DIV/0!</v>
      </c>
      <c r="I34" s="12" t="e">
        <f t="shared" si="1"/>
        <v>#DIV/0!</v>
      </c>
      <c r="J34" s="21"/>
      <c r="K34" s="21"/>
      <c r="L34" s="22"/>
      <c r="M34" s="25"/>
    </row>
    <row r="35" spans="1:13" ht="20.25" hidden="1">
      <c r="A35" s="26" t="s">
        <v>35</v>
      </c>
      <c r="B35" s="20"/>
      <c r="C35" s="15"/>
      <c r="D35" s="5"/>
      <c r="E35" s="17"/>
      <c r="F35" s="17"/>
      <c r="G35" s="38"/>
      <c r="H35" s="27" t="e">
        <f t="shared" si="0"/>
        <v>#DIV/0!</v>
      </c>
      <c r="I35" s="12" t="e">
        <f t="shared" si="1"/>
        <v>#DIV/0!</v>
      </c>
      <c r="J35" s="21"/>
      <c r="K35" s="21"/>
      <c r="L35" s="22"/>
      <c r="M35" s="25"/>
    </row>
    <row r="36" spans="1:13" ht="20.25" hidden="1">
      <c r="A36" s="26" t="s">
        <v>36</v>
      </c>
      <c r="B36" s="20"/>
      <c r="C36" s="15"/>
      <c r="D36" s="5"/>
      <c r="E36" s="17"/>
      <c r="F36" s="17"/>
      <c r="G36" s="38"/>
      <c r="H36" s="27" t="e">
        <f t="shared" si="0"/>
        <v>#DIV/0!</v>
      </c>
      <c r="I36" s="12" t="e">
        <f t="shared" si="1"/>
        <v>#DIV/0!</v>
      </c>
      <c r="J36" s="24"/>
      <c r="K36" s="24"/>
      <c r="L36" s="22"/>
      <c r="M36" s="25"/>
    </row>
    <row r="37" spans="1:13" ht="20.25" hidden="1">
      <c r="A37" s="26" t="s">
        <v>37</v>
      </c>
      <c r="B37" s="20"/>
      <c r="C37" s="15"/>
      <c r="D37" s="5"/>
      <c r="E37" s="17"/>
      <c r="F37" s="17"/>
      <c r="G37" s="38"/>
      <c r="H37" s="27" t="e">
        <f t="shared" si="0"/>
        <v>#DIV/0!</v>
      </c>
      <c r="I37" s="12" t="e">
        <f t="shared" si="1"/>
        <v>#DIV/0!</v>
      </c>
      <c r="J37" s="21"/>
      <c r="K37" s="21"/>
      <c r="L37" s="22"/>
      <c r="M37" s="25"/>
    </row>
    <row r="38" spans="1:13" ht="20.25" hidden="1">
      <c r="A38" s="18" t="s">
        <v>38</v>
      </c>
      <c r="B38" s="20"/>
      <c r="C38" s="15"/>
      <c r="D38" s="5"/>
      <c r="E38" s="17"/>
      <c r="F38" s="17"/>
      <c r="G38" s="38"/>
      <c r="H38" s="27" t="e">
        <f t="shared" si="0"/>
        <v>#DIV/0!</v>
      </c>
      <c r="I38" s="12" t="e">
        <f t="shared" si="1"/>
        <v>#DIV/0!</v>
      </c>
      <c r="J38" s="21"/>
      <c r="K38" s="21"/>
      <c r="L38" s="22"/>
      <c r="M38" s="25"/>
    </row>
    <row r="39" spans="1:13" ht="40.5" hidden="1">
      <c r="A39" s="26" t="s">
        <v>39</v>
      </c>
      <c r="B39" s="20"/>
      <c r="C39" s="15"/>
      <c r="D39" s="5"/>
      <c r="E39" s="17"/>
      <c r="F39" s="17"/>
      <c r="G39" s="38"/>
      <c r="H39" s="27" t="e">
        <f t="shared" si="0"/>
        <v>#DIV/0!</v>
      </c>
      <c r="I39" s="12" t="e">
        <f t="shared" si="1"/>
        <v>#DIV/0!</v>
      </c>
      <c r="J39" s="21"/>
      <c r="K39" s="21"/>
      <c r="L39" s="22"/>
      <c r="M39" s="25"/>
    </row>
    <row r="40" spans="1:13" ht="20.25" hidden="1">
      <c r="A40" s="26" t="s">
        <v>40</v>
      </c>
      <c r="B40" s="20"/>
      <c r="C40" s="15"/>
      <c r="D40" s="5"/>
      <c r="E40" s="17"/>
      <c r="F40" s="17"/>
      <c r="G40" s="38"/>
      <c r="H40" s="27" t="e">
        <f t="shared" si="0"/>
        <v>#DIV/0!</v>
      </c>
      <c r="I40" s="12" t="e">
        <f t="shared" si="1"/>
        <v>#DIV/0!</v>
      </c>
      <c r="J40" s="21"/>
      <c r="K40" s="21"/>
      <c r="L40" s="22"/>
      <c r="M40" s="25"/>
    </row>
    <row r="41" spans="1:13" ht="20.25" hidden="1">
      <c r="A41" s="26" t="s">
        <v>64</v>
      </c>
      <c r="B41" s="20"/>
      <c r="C41" s="15"/>
      <c r="D41" s="5"/>
      <c r="E41" s="17"/>
      <c r="F41" s="17"/>
      <c r="G41" s="38"/>
      <c r="H41" s="27" t="e">
        <f t="shared" si="0"/>
        <v>#DIV/0!</v>
      </c>
      <c r="I41" s="12" t="e">
        <f t="shared" si="1"/>
        <v>#DIV/0!</v>
      </c>
      <c r="J41" s="21"/>
      <c r="K41" s="21"/>
      <c r="L41" s="22"/>
      <c r="M41" s="25"/>
    </row>
    <row r="42" spans="1:13" ht="20.25" hidden="1">
      <c r="A42" s="26" t="s">
        <v>58</v>
      </c>
      <c r="B42" s="20"/>
      <c r="C42" s="15"/>
      <c r="D42" s="5"/>
      <c r="E42" s="17"/>
      <c r="F42" s="17"/>
      <c r="G42" s="38"/>
      <c r="H42" s="27" t="e">
        <f t="shared" si="0"/>
        <v>#DIV/0!</v>
      </c>
      <c r="I42" s="12" t="e">
        <f t="shared" si="1"/>
        <v>#DIV/0!</v>
      </c>
      <c r="J42" s="21"/>
      <c r="K42" s="21"/>
      <c r="L42" s="22"/>
      <c r="M42" s="25"/>
    </row>
    <row r="43" spans="1:13" ht="20.25" hidden="1">
      <c r="A43" s="26" t="s">
        <v>31</v>
      </c>
      <c r="B43" s="20"/>
      <c r="C43" s="15"/>
      <c r="D43" s="5"/>
      <c r="E43" s="17"/>
      <c r="F43" s="17"/>
      <c r="G43" s="38"/>
      <c r="H43" s="27" t="e">
        <f t="shared" si="0"/>
        <v>#DIV/0!</v>
      </c>
      <c r="I43" s="12" t="e">
        <f t="shared" si="1"/>
        <v>#DIV/0!</v>
      </c>
      <c r="J43" s="21"/>
      <c r="K43" s="21"/>
      <c r="L43" s="22"/>
      <c r="M43" s="25"/>
    </row>
    <row r="44" spans="1:13" ht="20.25" hidden="1">
      <c r="A44" s="26" t="s">
        <v>61</v>
      </c>
      <c r="B44" s="20"/>
      <c r="C44" s="15"/>
      <c r="D44" s="5"/>
      <c r="E44" s="17"/>
      <c r="F44" s="17"/>
      <c r="G44" s="38"/>
      <c r="H44" s="27" t="e">
        <f t="shared" si="0"/>
        <v>#DIV/0!</v>
      </c>
      <c r="I44" s="12" t="e">
        <f t="shared" si="1"/>
        <v>#DIV/0!</v>
      </c>
      <c r="J44" s="24"/>
      <c r="K44" s="24"/>
      <c r="L44" s="22"/>
      <c r="M44" s="25"/>
    </row>
    <row r="45" spans="1:13" ht="20.25" hidden="1">
      <c r="A45" s="26" t="s">
        <v>63</v>
      </c>
      <c r="B45" s="20"/>
      <c r="C45" s="15"/>
      <c r="D45" s="5"/>
      <c r="E45" s="17"/>
      <c r="F45" s="17"/>
      <c r="G45" s="38"/>
      <c r="H45" s="27" t="e">
        <f t="shared" si="0"/>
        <v>#DIV/0!</v>
      </c>
      <c r="I45" s="12" t="e">
        <f t="shared" si="1"/>
        <v>#DIV/0!</v>
      </c>
      <c r="J45" s="24"/>
      <c r="K45" s="24"/>
      <c r="L45" s="22"/>
      <c r="M45" s="25"/>
    </row>
    <row r="46" spans="1:13" ht="20.25" hidden="1">
      <c r="A46" s="26" t="s">
        <v>41</v>
      </c>
      <c r="B46" s="20"/>
      <c r="C46" s="15"/>
      <c r="D46" s="5"/>
      <c r="E46" s="17"/>
      <c r="F46" s="17"/>
      <c r="G46" s="38"/>
      <c r="H46" s="27" t="e">
        <f t="shared" si="0"/>
        <v>#DIV/0!</v>
      </c>
      <c r="I46" s="12" t="e">
        <f t="shared" si="1"/>
        <v>#DIV/0!</v>
      </c>
      <c r="J46" s="21"/>
      <c r="K46" s="21"/>
      <c r="L46" s="22"/>
      <c r="M46" s="25"/>
    </row>
    <row r="47" spans="1:13" ht="20.25" hidden="1">
      <c r="A47" s="26"/>
      <c r="B47" s="20"/>
      <c r="C47" s="15"/>
      <c r="D47" s="5"/>
      <c r="E47" s="17"/>
      <c r="F47" s="17"/>
      <c r="G47" s="38"/>
      <c r="H47" s="27" t="e">
        <f t="shared" si="0"/>
        <v>#DIV/0!</v>
      </c>
      <c r="I47" s="12" t="e">
        <f t="shared" si="1"/>
        <v>#DIV/0!</v>
      </c>
      <c r="J47" s="21"/>
      <c r="K47" s="21"/>
      <c r="L47" s="22"/>
      <c r="M47" s="25"/>
    </row>
    <row r="48" spans="1:13" ht="20.25" hidden="1">
      <c r="A48" s="26" t="s">
        <v>65</v>
      </c>
      <c r="B48" s="20"/>
      <c r="C48" s="15"/>
      <c r="D48" s="5"/>
      <c r="E48" s="17"/>
      <c r="F48" s="17"/>
      <c r="G48" s="38"/>
      <c r="H48" s="27" t="e">
        <f t="shared" si="0"/>
        <v>#DIV/0!</v>
      </c>
      <c r="I48" s="12" t="e">
        <f t="shared" si="1"/>
        <v>#DIV/0!</v>
      </c>
      <c r="J48" s="21"/>
      <c r="K48" s="21"/>
      <c r="L48" s="22"/>
      <c r="M48" s="25"/>
    </row>
    <row r="49" spans="1:13" ht="20.25" hidden="1">
      <c r="A49" s="26" t="s">
        <v>42</v>
      </c>
      <c r="B49" s="20"/>
      <c r="C49" s="15"/>
      <c r="D49" s="5"/>
      <c r="E49" s="17"/>
      <c r="F49" s="17"/>
      <c r="G49" s="38"/>
      <c r="H49" s="27" t="e">
        <f t="shared" si="0"/>
        <v>#DIV/0!</v>
      </c>
      <c r="I49" s="12" t="e">
        <f t="shared" si="1"/>
        <v>#DIV/0!</v>
      </c>
      <c r="J49" s="24"/>
      <c r="K49" s="24"/>
      <c r="L49" s="22"/>
      <c r="M49" s="25"/>
    </row>
    <row r="50" spans="1:13" ht="40.5" hidden="1">
      <c r="A50" s="26" t="s">
        <v>43</v>
      </c>
      <c r="B50" s="20"/>
      <c r="C50" s="15"/>
      <c r="D50" s="5"/>
      <c r="E50" s="17"/>
      <c r="F50" s="17"/>
      <c r="G50" s="38"/>
      <c r="H50" s="27" t="e">
        <f t="shared" si="0"/>
        <v>#DIV/0!</v>
      </c>
      <c r="I50" s="12" t="e">
        <f t="shared" si="1"/>
        <v>#DIV/0!</v>
      </c>
      <c r="J50" s="21"/>
      <c r="K50" s="21"/>
      <c r="L50" s="22"/>
      <c r="M50" s="25"/>
    </row>
    <row r="51" spans="1:13" ht="40.5" hidden="1">
      <c r="A51" s="26" t="s">
        <v>44</v>
      </c>
      <c r="B51" s="20"/>
      <c r="C51" s="15"/>
      <c r="D51" s="5"/>
      <c r="E51" s="17"/>
      <c r="F51" s="17"/>
      <c r="G51" s="38"/>
      <c r="H51" s="27" t="e">
        <f t="shared" si="0"/>
        <v>#DIV/0!</v>
      </c>
      <c r="I51" s="12" t="e">
        <f t="shared" si="1"/>
        <v>#DIV/0!</v>
      </c>
      <c r="J51" s="21"/>
      <c r="K51" s="21"/>
      <c r="L51" s="22"/>
      <c r="M51" s="25"/>
    </row>
    <row r="52" spans="1:13" ht="40.5" hidden="1">
      <c r="A52" s="26" t="s">
        <v>45</v>
      </c>
      <c r="B52" s="20"/>
      <c r="C52" s="15"/>
      <c r="D52" s="5"/>
      <c r="E52" s="17"/>
      <c r="F52" s="17"/>
      <c r="G52" s="38"/>
      <c r="H52" s="27" t="e">
        <f t="shared" si="0"/>
        <v>#DIV/0!</v>
      </c>
      <c r="I52" s="12" t="e">
        <f t="shared" si="1"/>
        <v>#DIV/0!</v>
      </c>
      <c r="J52" s="21"/>
      <c r="K52" s="21"/>
      <c r="L52" s="22"/>
      <c r="M52" s="25"/>
    </row>
    <row r="53" spans="1:13" ht="20.25" hidden="1">
      <c r="A53" s="26" t="s">
        <v>46</v>
      </c>
      <c r="B53" s="20"/>
      <c r="C53" s="15"/>
      <c r="D53" s="5"/>
      <c r="E53" s="17"/>
      <c r="F53" s="17"/>
      <c r="G53" s="38"/>
      <c r="H53" s="27" t="e">
        <f t="shared" si="0"/>
        <v>#DIV/0!</v>
      </c>
      <c r="I53" s="12" t="e">
        <f t="shared" si="1"/>
        <v>#DIV/0!</v>
      </c>
      <c r="J53" s="21"/>
      <c r="K53" s="21"/>
      <c r="L53" s="22"/>
      <c r="M53" s="25"/>
    </row>
    <row r="54" spans="1:13" ht="20.25" hidden="1">
      <c r="A54" s="26" t="s">
        <v>47</v>
      </c>
      <c r="B54" s="20"/>
      <c r="C54" s="15"/>
      <c r="D54" s="5"/>
      <c r="E54" s="17"/>
      <c r="F54" s="17"/>
      <c r="G54" s="38"/>
      <c r="H54" s="27" t="e">
        <f t="shared" si="0"/>
        <v>#DIV/0!</v>
      </c>
      <c r="I54" s="12" t="e">
        <f t="shared" si="1"/>
        <v>#DIV/0!</v>
      </c>
      <c r="J54" s="21"/>
      <c r="K54" s="21"/>
      <c r="L54" s="22"/>
      <c r="M54" s="25"/>
    </row>
    <row r="55" spans="1:13" ht="20.25" hidden="1">
      <c r="A55" s="26" t="s">
        <v>48</v>
      </c>
      <c r="B55" s="20"/>
      <c r="C55" s="15"/>
      <c r="D55" s="5"/>
      <c r="E55" s="17"/>
      <c r="F55" s="17"/>
      <c r="G55" s="38"/>
      <c r="H55" s="27" t="e">
        <f t="shared" si="0"/>
        <v>#DIV/0!</v>
      </c>
      <c r="I55" s="12" t="e">
        <f t="shared" si="1"/>
        <v>#DIV/0!</v>
      </c>
      <c r="J55" s="21"/>
      <c r="K55" s="21"/>
      <c r="L55" s="22"/>
      <c r="M55" s="25"/>
    </row>
    <row r="56" spans="1:13" ht="20.25" hidden="1">
      <c r="A56" s="26" t="s">
        <v>49</v>
      </c>
      <c r="B56" s="20"/>
      <c r="C56" s="15"/>
      <c r="D56" s="5"/>
      <c r="E56" s="17"/>
      <c r="F56" s="17"/>
      <c r="G56" s="38"/>
      <c r="H56" s="27" t="e">
        <f t="shared" si="0"/>
        <v>#DIV/0!</v>
      </c>
      <c r="I56" s="12" t="e">
        <f t="shared" si="1"/>
        <v>#DIV/0!</v>
      </c>
      <c r="J56" s="21"/>
      <c r="K56" s="21"/>
      <c r="L56" s="22"/>
      <c r="M56" s="25"/>
    </row>
    <row r="57" spans="1:13" ht="20.25" hidden="1">
      <c r="A57" s="26" t="s">
        <v>50</v>
      </c>
      <c r="B57" s="20"/>
      <c r="C57" s="15"/>
      <c r="D57" s="5"/>
      <c r="E57" s="17"/>
      <c r="F57" s="17"/>
      <c r="G57" s="38"/>
      <c r="H57" s="27" t="e">
        <f t="shared" si="0"/>
        <v>#DIV/0!</v>
      </c>
      <c r="I57" s="12" t="e">
        <f t="shared" si="1"/>
        <v>#DIV/0!</v>
      </c>
      <c r="J57" s="21"/>
      <c r="K57" s="21"/>
      <c r="L57" s="22"/>
      <c r="M57" s="25"/>
    </row>
    <row r="58" spans="1:13" ht="20.25" hidden="1">
      <c r="A58" s="26" t="s">
        <v>59</v>
      </c>
      <c r="B58" s="20"/>
      <c r="C58" s="15"/>
      <c r="D58" s="5"/>
      <c r="E58" s="17"/>
      <c r="F58" s="17"/>
      <c r="G58" s="38"/>
      <c r="H58" s="27" t="e">
        <f t="shared" si="0"/>
        <v>#DIV/0!</v>
      </c>
      <c r="I58" s="12" t="e">
        <f t="shared" si="1"/>
        <v>#DIV/0!</v>
      </c>
      <c r="J58" s="21"/>
      <c r="K58" s="21"/>
      <c r="L58" s="22"/>
      <c r="M58" s="25"/>
    </row>
    <row r="59" spans="1:13" ht="20.25" hidden="1">
      <c r="A59" s="26" t="s">
        <v>57</v>
      </c>
      <c r="B59" s="20"/>
      <c r="C59" s="15"/>
      <c r="D59" s="5"/>
      <c r="E59" s="17"/>
      <c r="F59" s="17"/>
      <c r="G59" s="38"/>
      <c r="H59" s="27" t="e">
        <f t="shared" si="0"/>
        <v>#DIV/0!</v>
      </c>
      <c r="I59" s="12" t="e">
        <f t="shared" si="1"/>
        <v>#DIV/0!</v>
      </c>
      <c r="J59" s="21"/>
      <c r="K59" s="21"/>
      <c r="L59" s="22"/>
      <c r="M59" s="25"/>
    </row>
    <row r="60" spans="1:13" ht="20.25" hidden="1">
      <c r="A60" s="26" t="s">
        <v>70</v>
      </c>
      <c r="B60" s="20"/>
      <c r="C60" s="15"/>
      <c r="D60" s="5"/>
      <c r="E60" s="17"/>
      <c r="F60" s="17"/>
      <c r="G60" s="38"/>
      <c r="H60" s="27" t="e">
        <f t="shared" si="0"/>
        <v>#DIV/0!</v>
      </c>
      <c r="I60" s="12" t="e">
        <f t="shared" si="1"/>
        <v>#DIV/0!</v>
      </c>
      <c r="J60" s="21"/>
      <c r="K60" s="21"/>
      <c r="L60" s="22"/>
      <c r="M60" s="25"/>
    </row>
    <row r="61" spans="1:13" ht="23.25" customHeight="1" hidden="1">
      <c r="A61" s="26" t="s">
        <v>71</v>
      </c>
      <c r="B61" s="20"/>
      <c r="C61" s="15"/>
      <c r="D61" s="5"/>
      <c r="E61" s="17"/>
      <c r="F61" s="17"/>
      <c r="G61" s="38"/>
      <c r="H61" s="27" t="e">
        <f t="shared" si="0"/>
        <v>#DIV/0!</v>
      </c>
      <c r="I61" s="12" t="e">
        <f t="shared" si="1"/>
        <v>#DIV/0!</v>
      </c>
      <c r="J61" s="21"/>
      <c r="K61" s="21"/>
      <c r="L61" s="22"/>
      <c r="M61" s="25"/>
    </row>
    <row r="62" spans="1:13" ht="20.25" hidden="1">
      <c r="A62" s="26" t="s">
        <v>40</v>
      </c>
      <c r="B62" s="20"/>
      <c r="C62" s="15"/>
      <c r="D62" s="5"/>
      <c r="E62" s="17"/>
      <c r="F62" s="17"/>
      <c r="G62" s="38"/>
      <c r="H62" s="27" t="e">
        <f t="shared" si="0"/>
        <v>#DIV/0!</v>
      </c>
      <c r="I62" s="12" t="e">
        <f t="shared" si="1"/>
        <v>#DIV/0!</v>
      </c>
      <c r="J62" s="21"/>
      <c r="K62" s="21"/>
      <c r="L62" s="22"/>
      <c r="M62" s="25"/>
    </row>
    <row r="63" spans="1:13" ht="40.5" hidden="1">
      <c r="A63" s="26" t="s">
        <v>44</v>
      </c>
      <c r="B63" s="20"/>
      <c r="C63" s="15"/>
      <c r="D63" s="5"/>
      <c r="E63" s="17"/>
      <c r="F63" s="17"/>
      <c r="G63" s="38"/>
      <c r="H63" s="27" t="e">
        <f t="shared" si="0"/>
        <v>#DIV/0!</v>
      </c>
      <c r="I63" s="12" t="e">
        <f t="shared" si="1"/>
        <v>#DIV/0!</v>
      </c>
      <c r="J63" s="21"/>
      <c r="K63" s="21"/>
      <c r="L63" s="22"/>
      <c r="M63" s="25"/>
    </row>
    <row r="64" spans="1:13" ht="40.5" hidden="1">
      <c r="A64" s="26" t="s">
        <v>82</v>
      </c>
      <c r="B64" s="20"/>
      <c r="C64" s="15"/>
      <c r="D64" s="5"/>
      <c r="E64" s="17"/>
      <c r="F64" s="17"/>
      <c r="G64" s="38"/>
      <c r="H64" s="27" t="e">
        <f t="shared" si="0"/>
        <v>#DIV/0!</v>
      </c>
      <c r="I64" s="12" t="e">
        <f t="shared" si="1"/>
        <v>#DIV/0!</v>
      </c>
      <c r="J64" s="21"/>
      <c r="K64" s="21"/>
      <c r="L64" s="22"/>
      <c r="M64" s="25"/>
    </row>
    <row r="65" spans="1:13" ht="40.5" hidden="1">
      <c r="A65" s="26" t="s">
        <v>76</v>
      </c>
      <c r="B65" s="20"/>
      <c r="C65" s="15"/>
      <c r="D65" s="5"/>
      <c r="E65" s="17"/>
      <c r="F65" s="17"/>
      <c r="G65" s="38"/>
      <c r="H65" s="27" t="e">
        <f t="shared" si="0"/>
        <v>#DIV/0!</v>
      </c>
      <c r="I65" s="12" t="e">
        <f t="shared" si="1"/>
        <v>#DIV/0!</v>
      </c>
      <c r="J65" s="21"/>
      <c r="K65" s="21"/>
      <c r="L65" s="22"/>
      <c r="M65" s="25"/>
    </row>
    <row r="66" spans="1:13" ht="20.25" hidden="1">
      <c r="A66" s="26" t="s">
        <v>80</v>
      </c>
      <c r="B66" s="20"/>
      <c r="C66" s="15"/>
      <c r="D66" s="5"/>
      <c r="E66" s="17"/>
      <c r="F66" s="17"/>
      <c r="G66" s="38"/>
      <c r="H66" s="27" t="e">
        <f t="shared" si="0"/>
        <v>#DIV/0!</v>
      </c>
      <c r="I66" s="12" t="e">
        <f t="shared" si="1"/>
        <v>#DIV/0!</v>
      </c>
      <c r="J66" s="21"/>
      <c r="K66" s="21"/>
      <c r="L66" s="22"/>
      <c r="M66" s="25"/>
    </row>
    <row r="67" spans="1:13" ht="20.25" hidden="1">
      <c r="A67" s="26" t="s">
        <v>81</v>
      </c>
      <c r="B67" s="20"/>
      <c r="C67" s="15"/>
      <c r="D67" s="5"/>
      <c r="E67" s="17"/>
      <c r="F67" s="17"/>
      <c r="G67" s="38"/>
      <c r="H67" s="27" t="e">
        <f>G67/E67*100</f>
        <v>#DIV/0!</v>
      </c>
      <c r="I67" s="12" t="e">
        <f>G67/F67*100</f>
        <v>#DIV/0!</v>
      </c>
      <c r="J67" s="21"/>
      <c r="K67" s="21"/>
      <c r="L67" s="22"/>
      <c r="M67" s="25"/>
    </row>
    <row r="68" spans="1:13" ht="20.25" hidden="1">
      <c r="A68" s="26" t="s">
        <v>75</v>
      </c>
      <c r="B68" s="20"/>
      <c r="C68" s="15"/>
      <c r="D68" s="5"/>
      <c r="E68" s="17"/>
      <c r="F68" s="17"/>
      <c r="G68" s="38"/>
      <c r="H68" s="27" t="e">
        <f>G68/E68*100</f>
        <v>#DIV/0!</v>
      </c>
      <c r="I68" s="12" t="e">
        <f>G68/F68*100</f>
        <v>#DIV/0!</v>
      </c>
      <c r="J68" s="21"/>
      <c r="K68" s="21"/>
      <c r="L68" s="22"/>
      <c r="M68" s="25"/>
    </row>
    <row r="69" spans="1:13" ht="20.25" hidden="1">
      <c r="A69" s="26" t="s">
        <v>78</v>
      </c>
      <c r="B69" s="20"/>
      <c r="C69" s="15"/>
      <c r="D69" s="5"/>
      <c r="E69" s="17"/>
      <c r="F69" s="17"/>
      <c r="G69" s="38"/>
      <c r="H69" s="27" t="e">
        <f>G69/E69*100</f>
        <v>#DIV/0!</v>
      </c>
      <c r="I69" s="12" t="e">
        <f>G69/F69*100</f>
        <v>#DIV/0!</v>
      </c>
      <c r="J69" s="21"/>
      <c r="K69" s="21"/>
      <c r="L69" s="22"/>
      <c r="M69" s="25"/>
    </row>
    <row r="70" spans="1:13" ht="20.25" hidden="1">
      <c r="A70" s="26" t="s">
        <v>66</v>
      </c>
      <c r="B70" s="20"/>
      <c r="C70" s="15"/>
      <c r="D70" s="5"/>
      <c r="E70" s="17"/>
      <c r="F70" s="17"/>
      <c r="G70" s="38"/>
      <c r="H70" s="27" t="e">
        <f>G70/E70*100</f>
        <v>#DIV/0!</v>
      </c>
      <c r="I70" s="12" t="e">
        <f>G70/F70*100</f>
        <v>#DIV/0!</v>
      </c>
      <c r="J70" s="21"/>
      <c r="K70" s="21"/>
      <c r="L70" s="22"/>
      <c r="M70" s="25"/>
    </row>
    <row r="71" spans="1:13" ht="20.25" hidden="1">
      <c r="A71" s="26" t="s">
        <v>77</v>
      </c>
      <c r="B71" s="20"/>
      <c r="C71" s="15"/>
      <c r="D71" s="5"/>
      <c r="E71" s="17"/>
      <c r="F71" s="17"/>
      <c r="G71" s="38"/>
      <c r="H71" s="27" t="e">
        <f>G71/E71*100</f>
        <v>#DIV/0!</v>
      </c>
      <c r="I71" s="12" t="e">
        <f>G71/F71*100</f>
        <v>#DIV/0!</v>
      </c>
      <c r="J71" s="21"/>
      <c r="K71" s="21"/>
      <c r="L71" s="22"/>
      <c r="M71" s="25"/>
    </row>
    <row r="72" spans="1:13" ht="20.25" hidden="1">
      <c r="A72" s="26" t="s">
        <v>62</v>
      </c>
      <c r="B72" s="20"/>
      <c r="C72" s="15"/>
      <c r="D72" s="5"/>
      <c r="E72" s="17"/>
      <c r="F72" s="17"/>
      <c r="G72" s="38"/>
      <c r="H72" s="27" t="e">
        <f t="shared" si="0"/>
        <v>#DIV/0!</v>
      </c>
      <c r="I72" s="12" t="e">
        <f t="shared" si="1"/>
        <v>#DIV/0!</v>
      </c>
      <c r="J72" s="21"/>
      <c r="K72" s="21"/>
      <c r="L72" s="22"/>
      <c r="M72" s="25"/>
    </row>
    <row r="73" spans="1:13" ht="20.25" hidden="1">
      <c r="A73" s="26" t="s">
        <v>74</v>
      </c>
      <c r="B73" s="20"/>
      <c r="C73" s="15"/>
      <c r="D73" s="5"/>
      <c r="E73" s="17"/>
      <c r="F73" s="17"/>
      <c r="G73" s="38"/>
      <c r="H73" s="27" t="e">
        <f t="shared" si="0"/>
        <v>#DIV/0!</v>
      </c>
      <c r="I73" s="12" t="e">
        <f t="shared" si="1"/>
        <v>#DIV/0!</v>
      </c>
      <c r="J73" s="21"/>
      <c r="K73" s="21"/>
      <c r="L73" s="22"/>
      <c r="M73" s="25"/>
    </row>
    <row r="74" spans="1:13" ht="20.25">
      <c r="A74" s="6" t="s">
        <v>51</v>
      </c>
      <c r="B74" s="5">
        <f>B8+B6</f>
        <v>748569.1699999999</v>
      </c>
      <c r="C74" s="5">
        <f>C8+C6</f>
        <v>141685</v>
      </c>
      <c r="D74" s="5">
        <f>C74/B74*100</f>
        <v>18.92744260360068</v>
      </c>
      <c r="E74" s="5">
        <f>E6+E8</f>
        <v>781444.9800000002</v>
      </c>
      <c r="F74" s="5">
        <f>F6+F8</f>
        <v>169743.18</v>
      </c>
      <c r="G74" s="43">
        <f>G6+G8</f>
        <v>137538.46</v>
      </c>
      <c r="H74" s="34">
        <f>G74/E74*100</f>
        <v>17.600530238226106</v>
      </c>
      <c r="I74" s="34">
        <f>G74/F74*100</f>
        <v>81.02738501776625</v>
      </c>
      <c r="J74" s="5">
        <f>J8+J6</f>
        <v>19325.690000000002</v>
      </c>
      <c r="K74" s="5">
        <f>K8+K6</f>
        <v>15950.490000000003</v>
      </c>
      <c r="L74" s="5"/>
      <c r="M74" s="5"/>
    </row>
    <row r="75" spans="1:13" ht="20.25">
      <c r="A75" s="64"/>
      <c r="B75" s="8"/>
      <c r="C75" s="8"/>
      <c r="D75" s="8"/>
      <c r="E75" s="8"/>
      <c r="F75" s="8"/>
      <c r="G75" s="62"/>
      <c r="H75" s="63"/>
      <c r="I75" s="63"/>
      <c r="J75" s="8"/>
      <c r="K75" s="8"/>
      <c r="L75" s="8"/>
      <c r="M75" s="8"/>
    </row>
    <row r="76" spans="1:13" ht="20.25">
      <c r="A76" s="64"/>
      <c r="B76" s="8"/>
      <c r="C76" s="8"/>
      <c r="D76" s="8"/>
      <c r="E76" s="8"/>
      <c r="F76" s="8"/>
      <c r="G76" s="62"/>
      <c r="H76" s="63"/>
      <c r="I76" s="63"/>
      <c r="J76" s="8"/>
      <c r="K76" s="8"/>
      <c r="L76" s="8"/>
      <c r="M76" s="8"/>
    </row>
    <row r="77" spans="1:13" ht="20.25">
      <c r="A77" s="64"/>
      <c r="B77" s="8"/>
      <c r="C77" s="8"/>
      <c r="D77" s="8"/>
      <c r="E77" s="8"/>
      <c r="F77" s="8"/>
      <c r="G77" s="62"/>
      <c r="H77" s="63"/>
      <c r="I77" s="63"/>
      <c r="J77" s="8"/>
      <c r="K77" s="8"/>
      <c r="L77" s="8"/>
      <c r="M77" s="8"/>
    </row>
    <row r="78" spans="1:13" ht="20.25">
      <c r="A78" s="64"/>
      <c r="B78" s="8"/>
      <c r="C78" s="8"/>
      <c r="D78" s="8"/>
      <c r="E78" s="8"/>
      <c r="F78" s="8"/>
      <c r="G78" s="62"/>
      <c r="H78" s="63"/>
      <c r="I78" s="63"/>
      <c r="J78" s="8"/>
      <c r="K78" s="8"/>
      <c r="L78" s="8"/>
      <c r="M78" s="8"/>
    </row>
    <row r="79" spans="1:13" ht="20.25">
      <c r="A79" s="145" t="s">
        <v>52</v>
      </c>
      <c r="B79" s="145"/>
      <c r="C79" s="145"/>
      <c r="D79" s="3" t="s">
        <v>1</v>
      </c>
      <c r="E79" s="3" t="s">
        <v>53</v>
      </c>
      <c r="F79" s="3"/>
      <c r="G79" s="41"/>
      <c r="H79" s="2"/>
      <c r="I79" s="2"/>
      <c r="J79" s="3" t="s">
        <v>54</v>
      </c>
      <c r="K79" s="7"/>
      <c r="L79" s="8"/>
      <c r="M79" s="8"/>
    </row>
    <row r="80" spans="5:13" ht="20.25">
      <c r="E80" s="1"/>
      <c r="G80" s="1"/>
      <c r="K80" s="2"/>
      <c r="L80" s="8"/>
      <c r="M80" s="7"/>
    </row>
    <row r="106" ht="15">
      <c r="L106" s="1" t="s">
        <v>79</v>
      </c>
    </row>
  </sheetData>
  <sheetProtection/>
  <mergeCells count="15">
    <mergeCell ref="E4:E5"/>
    <mergeCell ref="F4:F5"/>
    <mergeCell ref="G4:G5"/>
    <mergeCell ref="J4:J5"/>
    <mergeCell ref="K4:K5"/>
    <mergeCell ref="A79:C79"/>
    <mergeCell ref="A1:M1"/>
    <mergeCell ref="A2:M2"/>
    <mergeCell ref="A3:A5"/>
    <mergeCell ref="B3:D3"/>
    <mergeCell ref="E3:K3"/>
    <mergeCell ref="L3:M4"/>
    <mergeCell ref="B4:B5"/>
    <mergeCell ref="C4:C5"/>
    <mergeCell ref="D4:D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39.57421875" style="1" customWidth="1"/>
    <col min="2" max="2" width="15.00390625" style="1" customWidth="1"/>
    <col min="3" max="3" width="16.8515625" style="1" customWidth="1"/>
    <col min="4" max="4" width="13.140625" style="1" customWidth="1"/>
    <col min="5" max="5" width="16.421875" style="35" customWidth="1"/>
    <col min="6" max="6" width="15.8515625" style="1" customWidth="1"/>
    <col min="7" max="7" width="16.421875" style="44" customWidth="1"/>
    <col min="8" max="8" width="16.57421875" style="1" customWidth="1"/>
    <col min="9" max="9" width="12.8515625" style="1" hidden="1" customWidth="1"/>
    <col min="10" max="10" width="16.8515625" style="1" customWidth="1"/>
    <col min="11" max="11" width="14.7109375" style="1" customWidth="1"/>
    <col min="12" max="12" width="15.57421875" style="1" customWidth="1"/>
    <col min="13" max="13" width="15.421875" style="1" customWidth="1"/>
    <col min="14" max="16384" width="9.140625" style="1" customWidth="1"/>
  </cols>
  <sheetData>
    <row r="1" spans="1:13" ht="2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0.25">
      <c r="A2" s="127" t="s">
        <v>98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0.25" customHeight="1">
      <c r="A3" s="128" t="s">
        <v>2</v>
      </c>
      <c r="B3" s="131" t="s">
        <v>69</v>
      </c>
      <c r="C3" s="132"/>
      <c r="D3" s="133"/>
      <c r="E3" s="131" t="s">
        <v>84</v>
      </c>
      <c r="F3" s="132"/>
      <c r="G3" s="132"/>
      <c r="H3" s="132"/>
      <c r="I3" s="132"/>
      <c r="J3" s="132"/>
      <c r="K3" s="133"/>
      <c r="L3" s="134" t="s">
        <v>86</v>
      </c>
      <c r="M3" s="135"/>
    </row>
    <row r="4" spans="1:13" ht="28.5" customHeight="1">
      <c r="A4" s="129"/>
      <c r="B4" s="138" t="s">
        <v>3</v>
      </c>
      <c r="C4" s="128" t="s">
        <v>4</v>
      </c>
      <c r="D4" s="128" t="s">
        <v>5</v>
      </c>
      <c r="E4" s="138" t="s">
        <v>6</v>
      </c>
      <c r="F4" s="140" t="s">
        <v>67</v>
      </c>
      <c r="G4" s="142" t="s">
        <v>4</v>
      </c>
      <c r="H4" s="55" t="s">
        <v>5</v>
      </c>
      <c r="I4" s="32"/>
      <c r="J4" s="138" t="s">
        <v>95</v>
      </c>
      <c r="K4" s="138" t="s">
        <v>68</v>
      </c>
      <c r="L4" s="136"/>
      <c r="M4" s="137"/>
    </row>
    <row r="5" spans="1:13" ht="43.5" customHeight="1">
      <c r="A5" s="130"/>
      <c r="B5" s="139"/>
      <c r="C5" s="130"/>
      <c r="D5" s="130"/>
      <c r="E5" s="139"/>
      <c r="F5" s="141"/>
      <c r="G5" s="143"/>
      <c r="H5" s="56" t="s">
        <v>7</v>
      </c>
      <c r="I5" s="54" t="s">
        <v>73</v>
      </c>
      <c r="J5" s="139"/>
      <c r="K5" s="139"/>
      <c r="L5" s="31" t="s">
        <v>8</v>
      </c>
      <c r="M5" s="31" t="s">
        <v>9</v>
      </c>
    </row>
    <row r="6" spans="1:13" ht="20.25">
      <c r="A6" s="57" t="s">
        <v>10</v>
      </c>
      <c r="B6" s="9">
        <v>280793</v>
      </c>
      <c r="C6" s="9">
        <v>59323.86</v>
      </c>
      <c r="D6" s="28">
        <f>C6/B6*100</f>
        <v>21.1272574458765</v>
      </c>
      <c r="E6" s="9">
        <v>293690</v>
      </c>
      <c r="F6" s="53">
        <v>53924</v>
      </c>
      <c r="G6" s="42">
        <v>61165.3</v>
      </c>
      <c r="H6" s="10">
        <f>G6/E6*100</f>
        <v>20.82648370731043</v>
      </c>
      <c r="I6" s="12">
        <f>G6/F6*100</f>
        <v>113.42871448705587</v>
      </c>
      <c r="J6" s="9">
        <v>14466.7</v>
      </c>
      <c r="K6" s="9">
        <v>8344.5</v>
      </c>
      <c r="L6" s="13">
        <f>G6-C6</f>
        <v>1841.4400000000023</v>
      </c>
      <c r="M6" s="13"/>
    </row>
    <row r="7" spans="1:13" ht="20.25">
      <c r="A7" s="58" t="s">
        <v>97</v>
      </c>
      <c r="B7" s="9">
        <v>280793</v>
      </c>
      <c r="C7" s="9">
        <v>51635.74</v>
      </c>
      <c r="D7" s="28">
        <f>C7/B7*100</f>
        <v>18.389254717888264</v>
      </c>
      <c r="E7" s="9">
        <v>293690</v>
      </c>
      <c r="F7" s="53">
        <v>53924</v>
      </c>
      <c r="G7" s="42">
        <v>52988.3</v>
      </c>
      <c r="H7" s="10">
        <f>G7/E7*100</f>
        <v>18.0422554394089</v>
      </c>
      <c r="I7" s="12">
        <f>G7/F7*100</f>
        <v>98.26478006082635</v>
      </c>
      <c r="J7" s="9">
        <v>13077.1</v>
      </c>
      <c r="K7" s="9">
        <v>7905.9</v>
      </c>
      <c r="L7" s="13">
        <f>G7-C7</f>
        <v>1352.560000000005</v>
      </c>
      <c r="M7" s="13"/>
    </row>
    <row r="8" spans="1:13" ht="20.25">
      <c r="A8" s="58" t="s">
        <v>11</v>
      </c>
      <c r="B8" s="23">
        <v>467776.17</v>
      </c>
      <c r="C8" s="23">
        <v>111730.9</v>
      </c>
      <c r="D8" s="29">
        <f>C8/B8*100</f>
        <v>23.885547654126974</v>
      </c>
      <c r="E8" s="23">
        <f>E9+E10+E11+E12+E13+E14+E15+E16+E17+E18+E19+E20+E21+E22+E23+E24+E25+E26+E27+E28+E29+E32+E33+E34+E35+E36+E37+E38+E39+E40+E41+E42+E43+E44+E45+E46+E49+E50+E51+E52+E53+E54+E55+E56+E57+E58+E60+E66+E59+E30+E72+E61+E62+E63+E48+E47+E64+E67+E68+E65+E73+E70+E31</f>
        <v>495090.8800000001</v>
      </c>
      <c r="F8" s="23">
        <f>F9+F10+F11+F12+F13+F14+F15+F16+F17+F18+F19+F20+F21+F22+F23+F24+F25+F26+F27+F28+F29+F32+F33+F34+F35+F36+F37+F38+F39+F40+F41+F42+F43+F44+F45+F46+F49+F50+F51+F52+F53+F54+F55+F56+F57+F58+F60+F66+F59+F30+F72+F61+F62+F63+F48+F47+F64+F67+F68+F65+F73+F70+F31</f>
        <v>123155.08000000002</v>
      </c>
      <c r="G8" s="23">
        <f>G9+G10+G11+G12+G13+G14+G15+G16+G17+G18+G19+G20+G21+G22+G23+G24+G25+G26+G27+G28+G29+G32+G33+G34+G35+G36+G37+G38+G39+G40+G41+G42+G43+G44+G45+G46+G49+G50+G51+G52+G53+G54+G55+G56+G57+G58+G60+G66+G59+L35+G30+G72+G61+G62+G63+G48+G47+G64+G67+G68+G65+G70+G73</f>
        <v>90850.06</v>
      </c>
      <c r="H8" s="10">
        <f aca="true" t="shared" si="0" ref="H8:H73">G8/E8*100</f>
        <v>18.35017845612506</v>
      </c>
      <c r="I8" s="12">
        <f>G8/F8*100</f>
        <v>73.76882869955506</v>
      </c>
      <c r="J8" s="23">
        <f>J9+J10+J11+J12+J13+J14+J15+J16+J17+J18+J19+J20+J21+J22+J23+J24+J25+J26+J27+J28+J29+J32+J33+J34+J35+J36+J37+J38+J39+J40+J41+J42+J43+J44+J45+J46+J49+J50+J51+J52+J53+J54+J55+J56+J57+J58+J60+J66+J62+J30+J72+J63+J48+J67+J68+J47+J64+J73+J65</f>
        <v>19335.890000000003</v>
      </c>
      <c r="K8" s="23">
        <f>K9+K10+K11+K12+K13+K14+K15+K16+K17+K18+K19+K20+K21+K22+K23+K24+K25+K26+K27+K28+K29+K32+K33+K34+K35+K36+K37+K38+K39+K40+K41+K42+K43+K44+K45+K46+K49+K50+K51+K52+K53+K54+K55+K56+K57+K58+K60+K66+K62+K30+K72+K63+K48+K67+K68+K47+K64+K73+K65</f>
        <v>5730.800000000001</v>
      </c>
      <c r="L8" s="13"/>
      <c r="M8" s="11">
        <f>C8-G8</f>
        <v>20880.839999999997</v>
      </c>
    </row>
    <row r="9" spans="1:13" ht="20.25">
      <c r="A9" s="59" t="s">
        <v>12</v>
      </c>
      <c r="B9" s="20"/>
      <c r="C9" s="15"/>
      <c r="D9" s="5"/>
      <c r="E9" s="36">
        <v>27997.3</v>
      </c>
      <c r="F9" s="16">
        <v>7000</v>
      </c>
      <c r="G9" s="38">
        <v>5832.5</v>
      </c>
      <c r="H9" s="27">
        <f t="shared" si="0"/>
        <v>20.832365978147894</v>
      </c>
      <c r="I9" s="12">
        <f>G9/F9*100</f>
        <v>83.32142857142857</v>
      </c>
      <c r="J9" s="30">
        <v>1166.5</v>
      </c>
      <c r="K9" s="30"/>
      <c r="L9" s="22"/>
      <c r="M9" s="25"/>
    </row>
    <row r="10" spans="1:13" ht="20.25">
      <c r="A10" s="60" t="s">
        <v>13</v>
      </c>
      <c r="B10" s="20"/>
      <c r="C10" s="15"/>
      <c r="D10" s="5"/>
      <c r="E10" s="37">
        <v>25297.7</v>
      </c>
      <c r="F10" s="17">
        <v>7589.3</v>
      </c>
      <c r="G10" s="38">
        <v>6324.1</v>
      </c>
      <c r="H10" s="27">
        <f t="shared" si="0"/>
        <v>24.998715298228692</v>
      </c>
      <c r="I10" s="12">
        <f>G10/F10*100</f>
        <v>83.32916079216793</v>
      </c>
      <c r="J10" s="30">
        <v>1264.8</v>
      </c>
      <c r="K10" s="30"/>
      <c r="L10" s="22"/>
      <c r="M10" s="25"/>
    </row>
    <row r="11" spans="1:13" ht="42.75" customHeight="1">
      <c r="A11" s="60" t="s">
        <v>14</v>
      </c>
      <c r="B11" s="20"/>
      <c r="C11" s="15"/>
      <c r="D11" s="5"/>
      <c r="E11" s="17">
        <v>132484.8</v>
      </c>
      <c r="F11" s="17">
        <v>39745.4</v>
      </c>
      <c r="G11" s="38">
        <v>21178.8</v>
      </c>
      <c r="H11" s="27">
        <f t="shared" si="0"/>
        <v>15.985833846599762</v>
      </c>
      <c r="I11" s="12">
        <f aca="true" t="shared" si="1" ref="I11:I73">G11/F11*100</f>
        <v>53.28616644945075</v>
      </c>
      <c r="J11" s="30">
        <v>1306.3</v>
      </c>
      <c r="K11" s="30"/>
      <c r="L11" s="22"/>
      <c r="M11" s="25"/>
    </row>
    <row r="12" spans="1:13" s="35" customFormat="1" ht="20.25">
      <c r="A12" s="60" t="s">
        <v>15</v>
      </c>
      <c r="B12" s="39"/>
      <c r="C12" s="15"/>
      <c r="D12" s="5"/>
      <c r="E12" s="17">
        <v>671.7</v>
      </c>
      <c r="F12" s="17">
        <v>201.5</v>
      </c>
      <c r="G12" s="38">
        <v>168.37</v>
      </c>
      <c r="H12" s="40">
        <f t="shared" si="0"/>
        <v>25.066249813905017</v>
      </c>
      <c r="I12" s="12">
        <f t="shared" si="1"/>
        <v>83.55831265508685</v>
      </c>
      <c r="J12" s="24">
        <v>33.67</v>
      </c>
      <c r="K12" s="24"/>
      <c r="L12" s="22"/>
      <c r="M12" s="25"/>
    </row>
    <row r="13" spans="1:13" s="35" customFormat="1" ht="40.5">
      <c r="A13" s="60" t="s">
        <v>16</v>
      </c>
      <c r="B13" s="39"/>
      <c r="C13" s="15"/>
      <c r="D13" s="5"/>
      <c r="E13" s="17">
        <v>209666.4</v>
      </c>
      <c r="F13" s="17">
        <v>41933.3</v>
      </c>
      <c r="G13" s="38">
        <v>34944.48</v>
      </c>
      <c r="H13" s="40">
        <f t="shared" si="0"/>
        <v>16.666704822518057</v>
      </c>
      <c r="I13" s="12">
        <f t="shared" si="1"/>
        <v>83.33348436683971</v>
      </c>
      <c r="J13" s="24">
        <v>6988.88</v>
      </c>
      <c r="K13" s="24"/>
      <c r="L13" s="22"/>
      <c r="M13" s="25"/>
    </row>
    <row r="14" spans="1:13" ht="20.25">
      <c r="A14" s="60" t="s">
        <v>17</v>
      </c>
      <c r="B14" s="20"/>
      <c r="C14" s="15"/>
      <c r="D14" s="5"/>
      <c r="E14" s="17">
        <v>77843.2</v>
      </c>
      <c r="F14" s="17">
        <v>15568.6</v>
      </c>
      <c r="G14" s="38">
        <v>12973.98</v>
      </c>
      <c r="H14" s="27">
        <f t="shared" si="0"/>
        <v>16.666812258488857</v>
      </c>
      <c r="I14" s="12">
        <f t="shared" si="1"/>
        <v>83.3342754004856</v>
      </c>
      <c r="J14" s="30">
        <v>2594.78</v>
      </c>
      <c r="K14" s="30"/>
      <c r="L14" s="22"/>
      <c r="M14" s="25"/>
    </row>
    <row r="15" spans="1:13" ht="20.25">
      <c r="A15" s="60" t="s">
        <v>18</v>
      </c>
      <c r="B15" s="20"/>
      <c r="C15" s="15"/>
      <c r="D15" s="5"/>
      <c r="E15" s="17">
        <v>837</v>
      </c>
      <c r="F15" s="17">
        <v>837</v>
      </c>
      <c r="G15" s="38">
        <v>126.76</v>
      </c>
      <c r="H15" s="27">
        <f t="shared" si="0"/>
        <v>15.144563918757466</v>
      </c>
      <c r="I15" s="12">
        <f t="shared" si="1"/>
        <v>15.144563918757466</v>
      </c>
      <c r="J15" s="30"/>
      <c r="K15" s="30"/>
      <c r="L15" s="22"/>
      <c r="M15" s="25"/>
    </row>
    <row r="16" spans="1:13" s="35" customFormat="1" ht="20.25">
      <c r="A16" s="60" t="s">
        <v>19</v>
      </c>
      <c r="B16" s="39"/>
      <c r="C16" s="15"/>
      <c r="D16" s="5"/>
      <c r="E16" s="17">
        <v>527.7</v>
      </c>
      <c r="F16" s="17">
        <v>105.5</v>
      </c>
      <c r="G16" s="38">
        <v>73.68</v>
      </c>
      <c r="H16" s="40">
        <f t="shared" si="0"/>
        <v>13.962478681068788</v>
      </c>
      <c r="I16" s="12">
        <f t="shared" si="1"/>
        <v>69.8388625592417</v>
      </c>
      <c r="J16" s="24">
        <v>17.58</v>
      </c>
      <c r="K16" s="24"/>
      <c r="L16" s="22"/>
      <c r="M16" s="25"/>
    </row>
    <row r="17" spans="1:13" ht="20.25">
      <c r="A17" s="60" t="s">
        <v>20</v>
      </c>
      <c r="B17" s="20"/>
      <c r="C17" s="15"/>
      <c r="D17" s="5"/>
      <c r="E17" s="17">
        <v>254</v>
      </c>
      <c r="F17" s="17">
        <v>50.8</v>
      </c>
      <c r="G17" s="38">
        <v>38.1</v>
      </c>
      <c r="H17" s="27">
        <f t="shared" si="0"/>
        <v>15</v>
      </c>
      <c r="I17" s="12">
        <f t="shared" si="1"/>
        <v>75.00000000000001</v>
      </c>
      <c r="J17" s="30">
        <v>8.5</v>
      </c>
      <c r="K17" s="30"/>
      <c r="L17" s="22"/>
      <c r="M17" s="25"/>
    </row>
    <row r="18" spans="1:13" s="52" customFormat="1" ht="20.25">
      <c r="A18" s="61" t="s">
        <v>21</v>
      </c>
      <c r="B18" s="46"/>
      <c r="C18" s="47"/>
      <c r="D18" s="43"/>
      <c r="E18" s="37">
        <v>265.9</v>
      </c>
      <c r="F18" s="37">
        <v>66.5</v>
      </c>
      <c r="G18" s="38">
        <v>44.36</v>
      </c>
      <c r="H18" s="48">
        <f t="shared" si="0"/>
        <v>16.682963520120346</v>
      </c>
      <c r="I18" s="49">
        <f t="shared" si="1"/>
        <v>66.70676691729324</v>
      </c>
      <c r="J18" s="50"/>
      <c r="K18" s="50"/>
      <c r="L18" s="51"/>
      <c r="M18" s="25"/>
    </row>
    <row r="19" spans="1:13" ht="23.25" customHeight="1">
      <c r="A19" s="60" t="s">
        <v>22</v>
      </c>
      <c r="B19" s="20"/>
      <c r="C19" s="15"/>
      <c r="D19" s="5"/>
      <c r="E19" s="17">
        <v>492.9</v>
      </c>
      <c r="F19" s="17">
        <v>123.2</v>
      </c>
      <c r="G19" s="38">
        <v>61.54</v>
      </c>
      <c r="H19" s="27">
        <f t="shared" si="0"/>
        <v>12.485291134104282</v>
      </c>
      <c r="I19" s="12">
        <f t="shared" si="1"/>
        <v>49.951298701298704</v>
      </c>
      <c r="J19" s="30"/>
      <c r="K19" s="30"/>
      <c r="L19" s="22"/>
      <c r="M19" s="25"/>
    </row>
    <row r="20" spans="1:13" s="35" customFormat="1" ht="23.25" customHeight="1">
      <c r="A20" s="60" t="s">
        <v>23</v>
      </c>
      <c r="B20" s="39"/>
      <c r="C20" s="15"/>
      <c r="D20" s="5"/>
      <c r="E20" s="17">
        <v>265.9</v>
      </c>
      <c r="F20" s="17">
        <v>66.5</v>
      </c>
      <c r="G20" s="38">
        <v>33.3</v>
      </c>
      <c r="H20" s="40">
        <f t="shared" si="0"/>
        <v>12.523505077096653</v>
      </c>
      <c r="I20" s="12">
        <f t="shared" si="1"/>
        <v>50.075187969924805</v>
      </c>
      <c r="J20" s="24"/>
      <c r="K20" s="24"/>
      <c r="L20" s="22"/>
      <c r="M20" s="25"/>
    </row>
    <row r="21" spans="1:13" ht="23.25" customHeight="1">
      <c r="A21" s="60" t="s">
        <v>24</v>
      </c>
      <c r="B21" s="20"/>
      <c r="C21" s="15"/>
      <c r="D21" s="5"/>
      <c r="E21" s="17">
        <v>1658</v>
      </c>
      <c r="F21" s="17">
        <v>331.6</v>
      </c>
      <c r="G21" s="38"/>
      <c r="H21" s="27">
        <f t="shared" si="0"/>
        <v>0</v>
      </c>
      <c r="I21" s="12">
        <f t="shared" si="1"/>
        <v>0</v>
      </c>
      <c r="J21" s="33"/>
      <c r="K21" s="33"/>
      <c r="L21" s="22"/>
      <c r="M21" s="25"/>
    </row>
    <row r="22" spans="1:13" ht="23.25" customHeight="1">
      <c r="A22" s="60" t="s">
        <v>25</v>
      </c>
      <c r="B22" s="20"/>
      <c r="C22" s="15"/>
      <c r="D22" s="5"/>
      <c r="E22" s="17">
        <v>4598.7</v>
      </c>
      <c r="F22" s="17">
        <v>1174.7</v>
      </c>
      <c r="G22" s="38">
        <v>777.52</v>
      </c>
      <c r="H22" s="27">
        <f t="shared" si="0"/>
        <v>16.907386870202448</v>
      </c>
      <c r="I22" s="12">
        <f t="shared" si="1"/>
        <v>66.1888141653188</v>
      </c>
      <c r="J22" s="33">
        <v>191.62</v>
      </c>
      <c r="K22" s="33"/>
      <c r="L22" s="22"/>
      <c r="M22" s="25"/>
    </row>
    <row r="23" spans="1:13" s="35" customFormat="1" ht="23.25" customHeight="1">
      <c r="A23" s="60" t="s">
        <v>26</v>
      </c>
      <c r="B23" s="39"/>
      <c r="C23" s="15"/>
      <c r="D23" s="5"/>
      <c r="E23" s="17">
        <v>744.8</v>
      </c>
      <c r="F23" s="17">
        <v>186.2</v>
      </c>
      <c r="G23" s="38">
        <v>130.73</v>
      </c>
      <c r="H23" s="40">
        <f t="shared" si="0"/>
        <v>17.55236305048335</v>
      </c>
      <c r="I23" s="12">
        <f t="shared" si="1"/>
        <v>70.2094522019334</v>
      </c>
      <c r="J23" s="24">
        <v>31.03</v>
      </c>
      <c r="K23" s="24"/>
      <c r="L23" s="22"/>
      <c r="M23" s="25"/>
    </row>
    <row r="24" spans="1:13" ht="23.25" customHeight="1">
      <c r="A24" s="60" t="s">
        <v>27</v>
      </c>
      <c r="B24" s="20"/>
      <c r="C24" s="15"/>
      <c r="D24" s="5"/>
      <c r="E24" s="17">
        <v>42.9</v>
      </c>
      <c r="F24" s="17">
        <v>8.6</v>
      </c>
      <c r="G24" s="38">
        <v>5.66</v>
      </c>
      <c r="H24" s="27">
        <f t="shared" si="0"/>
        <v>13.193473193473192</v>
      </c>
      <c r="I24" s="12">
        <f t="shared" si="1"/>
        <v>65.8139534883721</v>
      </c>
      <c r="J24" s="30">
        <v>1.43</v>
      </c>
      <c r="K24" s="30"/>
      <c r="L24" s="22"/>
      <c r="M24" s="25"/>
    </row>
    <row r="25" spans="1:13" ht="23.25" customHeight="1">
      <c r="A25" s="60" t="s">
        <v>28</v>
      </c>
      <c r="B25" s="20"/>
      <c r="C25" s="15"/>
      <c r="D25" s="5"/>
      <c r="E25" s="17">
        <v>0.38</v>
      </c>
      <c r="F25" s="17">
        <v>0.38</v>
      </c>
      <c r="G25" s="38">
        <v>0.38</v>
      </c>
      <c r="H25" s="27">
        <f t="shared" si="0"/>
        <v>100</v>
      </c>
      <c r="I25" s="12">
        <f t="shared" si="1"/>
        <v>100</v>
      </c>
      <c r="J25" s="30"/>
      <c r="K25" s="30"/>
      <c r="L25" s="22"/>
      <c r="M25" s="25"/>
    </row>
    <row r="26" spans="1:13" ht="23.25" customHeight="1">
      <c r="A26" s="60" t="s">
        <v>56</v>
      </c>
      <c r="B26" s="20"/>
      <c r="C26" s="15"/>
      <c r="D26" s="5"/>
      <c r="E26" s="17">
        <v>1.9</v>
      </c>
      <c r="F26" s="17">
        <v>0.5</v>
      </c>
      <c r="G26" s="38"/>
      <c r="H26" s="27">
        <f t="shared" si="0"/>
        <v>0</v>
      </c>
      <c r="I26" s="12">
        <f t="shared" si="1"/>
        <v>0</v>
      </c>
      <c r="J26" s="21"/>
      <c r="K26" s="21"/>
      <c r="L26" s="22"/>
      <c r="M26" s="25"/>
    </row>
    <row r="27" spans="1:13" ht="23.25" customHeight="1">
      <c r="A27" s="60" t="s">
        <v>29</v>
      </c>
      <c r="B27" s="20"/>
      <c r="C27" s="15"/>
      <c r="D27" s="5"/>
      <c r="E27" s="17">
        <v>3928.2</v>
      </c>
      <c r="F27" s="17">
        <v>785.6</v>
      </c>
      <c r="G27" s="38">
        <v>785.6</v>
      </c>
      <c r="H27" s="27">
        <f t="shared" si="0"/>
        <v>19.998981721908255</v>
      </c>
      <c r="I27" s="12">
        <f t="shared" si="1"/>
        <v>100</v>
      </c>
      <c r="J27" s="21"/>
      <c r="K27" s="21"/>
      <c r="L27" s="22"/>
      <c r="M27" s="25"/>
    </row>
    <row r="28" spans="1:13" ht="23.25" customHeight="1">
      <c r="A28" s="60" t="s">
        <v>30</v>
      </c>
      <c r="B28" s="20"/>
      <c r="C28" s="15"/>
      <c r="D28" s="5"/>
      <c r="E28" s="17">
        <v>17</v>
      </c>
      <c r="F28" s="17">
        <v>3.4</v>
      </c>
      <c r="G28" s="38">
        <v>3.4</v>
      </c>
      <c r="H28" s="27">
        <f t="shared" si="0"/>
        <v>20</v>
      </c>
      <c r="I28" s="12">
        <f t="shared" si="1"/>
        <v>100</v>
      </c>
      <c r="J28" s="21"/>
      <c r="K28" s="21"/>
      <c r="L28" s="22"/>
      <c r="M28" s="25"/>
    </row>
    <row r="29" spans="1:13" ht="23.25" customHeight="1" hidden="1">
      <c r="A29" s="60" t="s">
        <v>31</v>
      </c>
      <c r="B29" s="20"/>
      <c r="C29" s="15"/>
      <c r="D29" s="5"/>
      <c r="E29" s="17"/>
      <c r="F29" s="17"/>
      <c r="G29" s="38"/>
      <c r="H29" s="27" t="e">
        <f t="shared" si="0"/>
        <v>#DIV/0!</v>
      </c>
      <c r="I29" s="12" t="e">
        <f t="shared" si="1"/>
        <v>#DIV/0!</v>
      </c>
      <c r="J29" s="21"/>
      <c r="K29" s="21"/>
      <c r="L29" s="22"/>
      <c r="M29" s="25"/>
    </row>
    <row r="30" spans="1:13" ht="23.25" customHeight="1">
      <c r="A30" s="60" t="s">
        <v>60</v>
      </c>
      <c r="B30" s="20"/>
      <c r="C30" s="15"/>
      <c r="D30" s="5"/>
      <c r="E30" s="17">
        <v>3.1</v>
      </c>
      <c r="F30" s="17">
        <v>0.8</v>
      </c>
      <c r="G30" s="38"/>
      <c r="H30" s="27">
        <f t="shared" si="0"/>
        <v>0</v>
      </c>
      <c r="I30" s="12">
        <f t="shared" si="1"/>
        <v>0</v>
      </c>
      <c r="J30" s="21"/>
      <c r="K30" s="21"/>
      <c r="L30" s="22"/>
      <c r="M30" s="25"/>
    </row>
    <row r="31" spans="1:13" ht="23.25" customHeight="1">
      <c r="A31" s="60" t="s">
        <v>85</v>
      </c>
      <c r="B31" s="20"/>
      <c r="C31" s="15"/>
      <c r="D31" s="5"/>
      <c r="E31" s="17">
        <v>144.6</v>
      </c>
      <c r="F31" s="17">
        <v>28.9</v>
      </c>
      <c r="G31" s="38"/>
      <c r="H31" s="27">
        <f t="shared" si="0"/>
        <v>0</v>
      </c>
      <c r="I31" s="12">
        <f t="shared" si="1"/>
        <v>0</v>
      </c>
      <c r="J31" s="21"/>
      <c r="K31" s="21"/>
      <c r="L31" s="22"/>
      <c r="M31" s="25"/>
    </row>
    <row r="32" spans="1:13" ht="24" customHeight="1">
      <c r="A32" s="26" t="s">
        <v>32</v>
      </c>
      <c r="B32" s="20"/>
      <c r="C32" s="15"/>
      <c r="D32" s="5"/>
      <c r="E32" s="17">
        <v>21.8</v>
      </c>
      <c r="F32" s="17">
        <v>21.8</v>
      </c>
      <c r="G32" s="38">
        <v>21.8</v>
      </c>
      <c r="H32" s="27">
        <f t="shared" si="0"/>
        <v>100</v>
      </c>
      <c r="I32" s="12">
        <f t="shared" si="1"/>
        <v>100</v>
      </c>
      <c r="J32" s="21">
        <v>10.9</v>
      </c>
      <c r="K32" s="21">
        <v>10.9</v>
      </c>
      <c r="L32" s="22"/>
      <c r="M32" s="25"/>
    </row>
    <row r="33" spans="1:13" ht="20.25" hidden="1">
      <c r="A33" s="26" t="s">
        <v>33</v>
      </c>
      <c r="B33" s="20"/>
      <c r="C33" s="15"/>
      <c r="D33" s="5"/>
      <c r="E33" s="17"/>
      <c r="F33" s="17"/>
      <c r="G33" s="38"/>
      <c r="H33" s="27" t="e">
        <f t="shared" si="0"/>
        <v>#DIV/0!</v>
      </c>
      <c r="I33" s="12" t="e">
        <f t="shared" si="1"/>
        <v>#DIV/0!</v>
      </c>
      <c r="J33" s="21"/>
      <c r="K33" s="21"/>
      <c r="L33" s="22"/>
      <c r="M33" s="25"/>
    </row>
    <row r="34" spans="1:13" ht="20.25" hidden="1">
      <c r="A34" s="26" t="s">
        <v>34</v>
      </c>
      <c r="B34" s="20"/>
      <c r="C34" s="15"/>
      <c r="D34" s="5"/>
      <c r="E34" s="17"/>
      <c r="F34" s="17"/>
      <c r="G34" s="38"/>
      <c r="H34" s="27" t="e">
        <f t="shared" si="0"/>
        <v>#DIV/0!</v>
      </c>
      <c r="I34" s="12" t="e">
        <f t="shared" si="1"/>
        <v>#DIV/0!</v>
      </c>
      <c r="J34" s="21"/>
      <c r="K34" s="21"/>
      <c r="L34" s="22"/>
      <c r="M34" s="25"/>
    </row>
    <row r="35" spans="1:13" ht="20.25" hidden="1">
      <c r="A35" s="26" t="s">
        <v>35</v>
      </c>
      <c r="B35" s="20"/>
      <c r="C35" s="15"/>
      <c r="D35" s="5"/>
      <c r="E35" s="17"/>
      <c r="F35" s="17"/>
      <c r="G35" s="38"/>
      <c r="H35" s="27" t="e">
        <f t="shared" si="0"/>
        <v>#DIV/0!</v>
      </c>
      <c r="I35" s="12" t="e">
        <f t="shared" si="1"/>
        <v>#DIV/0!</v>
      </c>
      <c r="J35" s="21"/>
      <c r="K35" s="21"/>
      <c r="L35" s="22"/>
      <c r="M35" s="25"/>
    </row>
    <row r="36" spans="1:13" ht="20.25" hidden="1">
      <c r="A36" s="26" t="s">
        <v>36</v>
      </c>
      <c r="B36" s="20"/>
      <c r="C36" s="15"/>
      <c r="D36" s="5"/>
      <c r="E36" s="17"/>
      <c r="F36" s="17"/>
      <c r="G36" s="38"/>
      <c r="H36" s="27" t="e">
        <f t="shared" si="0"/>
        <v>#DIV/0!</v>
      </c>
      <c r="I36" s="12" t="e">
        <f t="shared" si="1"/>
        <v>#DIV/0!</v>
      </c>
      <c r="J36" s="24"/>
      <c r="K36" s="24"/>
      <c r="L36" s="22"/>
      <c r="M36" s="25"/>
    </row>
    <row r="37" spans="1:13" ht="20.25" hidden="1">
      <c r="A37" s="26" t="s">
        <v>37</v>
      </c>
      <c r="B37" s="20"/>
      <c r="C37" s="15"/>
      <c r="D37" s="5"/>
      <c r="E37" s="17"/>
      <c r="F37" s="17"/>
      <c r="G37" s="38"/>
      <c r="H37" s="27" t="e">
        <f t="shared" si="0"/>
        <v>#DIV/0!</v>
      </c>
      <c r="I37" s="12" t="e">
        <f t="shared" si="1"/>
        <v>#DIV/0!</v>
      </c>
      <c r="J37" s="21"/>
      <c r="K37" s="21"/>
      <c r="L37" s="22"/>
      <c r="M37" s="25"/>
    </row>
    <row r="38" spans="1:13" ht="20.25" hidden="1">
      <c r="A38" s="18" t="s">
        <v>38</v>
      </c>
      <c r="B38" s="20"/>
      <c r="C38" s="15"/>
      <c r="D38" s="5"/>
      <c r="E38" s="17"/>
      <c r="F38" s="17"/>
      <c r="G38" s="38"/>
      <c r="H38" s="27" t="e">
        <f t="shared" si="0"/>
        <v>#DIV/0!</v>
      </c>
      <c r="I38" s="12" t="e">
        <f t="shared" si="1"/>
        <v>#DIV/0!</v>
      </c>
      <c r="J38" s="21"/>
      <c r="K38" s="21"/>
      <c r="L38" s="22"/>
      <c r="M38" s="25"/>
    </row>
    <row r="39" spans="1:13" ht="40.5" hidden="1">
      <c r="A39" s="26" t="s">
        <v>39</v>
      </c>
      <c r="B39" s="20"/>
      <c r="C39" s="15"/>
      <c r="D39" s="5"/>
      <c r="E39" s="17"/>
      <c r="F39" s="17"/>
      <c r="G39" s="38"/>
      <c r="H39" s="27" t="e">
        <f t="shared" si="0"/>
        <v>#DIV/0!</v>
      </c>
      <c r="I39" s="12" t="e">
        <f t="shared" si="1"/>
        <v>#DIV/0!</v>
      </c>
      <c r="J39" s="21"/>
      <c r="K39" s="21"/>
      <c r="L39" s="22"/>
      <c r="M39" s="25"/>
    </row>
    <row r="40" spans="1:13" ht="20.25" hidden="1">
      <c r="A40" s="26" t="s">
        <v>40</v>
      </c>
      <c r="B40" s="20"/>
      <c r="C40" s="15"/>
      <c r="D40" s="5"/>
      <c r="E40" s="17"/>
      <c r="F40" s="17"/>
      <c r="G40" s="38"/>
      <c r="H40" s="27" t="e">
        <f t="shared" si="0"/>
        <v>#DIV/0!</v>
      </c>
      <c r="I40" s="12" t="e">
        <f t="shared" si="1"/>
        <v>#DIV/0!</v>
      </c>
      <c r="J40" s="21"/>
      <c r="K40" s="21"/>
      <c r="L40" s="22"/>
      <c r="M40" s="25"/>
    </row>
    <row r="41" spans="1:13" ht="20.25" hidden="1">
      <c r="A41" s="26" t="s">
        <v>64</v>
      </c>
      <c r="B41" s="20"/>
      <c r="C41" s="15"/>
      <c r="D41" s="5"/>
      <c r="E41" s="17"/>
      <c r="F41" s="17"/>
      <c r="G41" s="38"/>
      <c r="H41" s="27" t="e">
        <f t="shared" si="0"/>
        <v>#DIV/0!</v>
      </c>
      <c r="I41" s="12" t="e">
        <f t="shared" si="1"/>
        <v>#DIV/0!</v>
      </c>
      <c r="J41" s="21"/>
      <c r="K41" s="21"/>
      <c r="L41" s="22"/>
      <c r="M41" s="25"/>
    </row>
    <row r="42" spans="1:13" ht="20.25" hidden="1">
      <c r="A42" s="26" t="s">
        <v>58</v>
      </c>
      <c r="B42" s="20"/>
      <c r="C42" s="15"/>
      <c r="D42" s="5"/>
      <c r="E42" s="17"/>
      <c r="F42" s="17"/>
      <c r="G42" s="38"/>
      <c r="H42" s="27" t="e">
        <f t="shared" si="0"/>
        <v>#DIV/0!</v>
      </c>
      <c r="I42" s="12" t="e">
        <f t="shared" si="1"/>
        <v>#DIV/0!</v>
      </c>
      <c r="J42" s="21"/>
      <c r="K42" s="21"/>
      <c r="L42" s="22"/>
      <c r="M42" s="25"/>
    </row>
    <row r="43" spans="1:13" ht="20.25" hidden="1">
      <c r="A43" s="26" t="s">
        <v>31</v>
      </c>
      <c r="B43" s="20"/>
      <c r="C43" s="15"/>
      <c r="D43" s="5"/>
      <c r="E43" s="17"/>
      <c r="F43" s="17"/>
      <c r="G43" s="38"/>
      <c r="H43" s="27" t="e">
        <f t="shared" si="0"/>
        <v>#DIV/0!</v>
      </c>
      <c r="I43" s="12" t="e">
        <f t="shared" si="1"/>
        <v>#DIV/0!</v>
      </c>
      <c r="J43" s="21"/>
      <c r="K43" s="21"/>
      <c r="L43" s="22"/>
      <c r="M43" s="25"/>
    </row>
    <row r="44" spans="1:13" ht="20.25" hidden="1">
      <c r="A44" s="26" t="s">
        <v>61</v>
      </c>
      <c r="B44" s="20"/>
      <c r="C44" s="15"/>
      <c r="D44" s="5"/>
      <c r="E44" s="17"/>
      <c r="F44" s="17"/>
      <c r="G44" s="38"/>
      <c r="H44" s="27" t="e">
        <f t="shared" si="0"/>
        <v>#DIV/0!</v>
      </c>
      <c r="I44" s="12" t="e">
        <f t="shared" si="1"/>
        <v>#DIV/0!</v>
      </c>
      <c r="J44" s="24"/>
      <c r="K44" s="24"/>
      <c r="L44" s="22"/>
      <c r="M44" s="25"/>
    </row>
    <row r="45" spans="1:13" ht="20.25" hidden="1">
      <c r="A45" s="26" t="s">
        <v>63</v>
      </c>
      <c r="B45" s="20"/>
      <c r="C45" s="15"/>
      <c r="D45" s="5"/>
      <c r="E45" s="17"/>
      <c r="F45" s="17"/>
      <c r="G45" s="38"/>
      <c r="H45" s="27" t="e">
        <f t="shared" si="0"/>
        <v>#DIV/0!</v>
      </c>
      <c r="I45" s="12" t="e">
        <f t="shared" si="1"/>
        <v>#DIV/0!</v>
      </c>
      <c r="J45" s="24"/>
      <c r="K45" s="24"/>
      <c r="L45" s="22"/>
      <c r="M45" s="25"/>
    </row>
    <row r="46" spans="1:13" ht="20.25">
      <c r="A46" s="26" t="s">
        <v>41</v>
      </c>
      <c r="B46" s="20"/>
      <c r="C46" s="15"/>
      <c r="D46" s="5"/>
      <c r="E46" s="17">
        <v>4052.8</v>
      </c>
      <c r="F46" s="17">
        <v>4052.8</v>
      </c>
      <c r="G46" s="38">
        <v>4052.8</v>
      </c>
      <c r="H46" s="27">
        <f t="shared" si="0"/>
        <v>100</v>
      </c>
      <c r="I46" s="12">
        <f t="shared" si="1"/>
        <v>100</v>
      </c>
      <c r="J46" s="21">
        <v>4052.8</v>
      </c>
      <c r="K46" s="21">
        <v>4052.8</v>
      </c>
      <c r="L46" s="22"/>
      <c r="M46" s="25"/>
    </row>
    <row r="47" spans="1:13" ht="20.25" hidden="1">
      <c r="A47" s="26"/>
      <c r="B47" s="20"/>
      <c r="C47" s="15"/>
      <c r="D47" s="5"/>
      <c r="E47" s="17"/>
      <c r="F47" s="17"/>
      <c r="G47" s="38"/>
      <c r="H47" s="27" t="e">
        <f t="shared" si="0"/>
        <v>#DIV/0!</v>
      </c>
      <c r="I47" s="12" t="e">
        <f t="shared" si="1"/>
        <v>#DIV/0!</v>
      </c>
      <c r="J47" s="21"/>
      <c r="K47" s="21"/>
      <c r="L47" s="22"/>
      <c r="M47" s="25"/>
    </row>
    <row r="48" spans="1:13" ht="20.25" hidden="1">
      <c r="A48" s="26" t="s">
        <v>65</v>
      </c>
      <c r="B48" s="20"/>
      <c r="C48" s="15"/>
      <c r="D48" s="5"/>
      <c r="E48" s="17"/>
      <c r="F48" s="17"/>
      <c r="G48" s="38"/>
      <c r="H48" s="27" t="e">
        <f t="shared" si="0"/>
        <v>#DIV/0!</v>
      </c>
      <c r="I48" s="12" t="e">
        <f t="shared" si="1"/>
        <v>#DIV/0!</v>
      </c>
      <c r="J48" s="21"/>
      <c r="K48" s="21"/>
      <c r="L48" s="22"/>
      <c r="M48" s="25"/>
    </row>
    <row r="49" spans="1:13" ht="20.25" hidden="1">
      <c r="A49" s="26" t="s">
        <v>42</v>
      </c>
      <c r="B49" s="20"/>
      <c r="C49" s="15"/>
      <c r="D49" s="5"/>
      <c r="E49" s="17"/>
      <c r="F49" s="17"/>
      <c r="G49" s="38"/>
      <c r="H49" s="27" t="e">
        <f t="shared" si="0"/>
        <v>#DIV/0!</v>
      </c>
      <c r="I49" s="12" t="e">
        <f t="shared" si="1"/>
        <v>#DIV/0!</v>
      </c>
      <c r="J49" s="24"/>
      <c r="K49" s="24"/>
      <c r="L49" s="22"/>
      <c r="M49" s="25"/>
    </row>
    <row r="50" spans="1:13" ht="40.5" hidden="1">
      <c r="A50" s="26" t="s">
        <v>43</v>
      </c>
      <c r="B50" s="20"/>
      <c r="C50" s="15"/>
      <c r="D50" s="5"/>
      <c r="E50" s="17"/>
      <c r="F50" s="17"/>
      <c r="G50" s="38"/>
      <c r="H50" s="27" t="e">
        <f t="shared" si="0"/>
        <v>#DIV/0!</v>
      </c>
      <c r="I50" s="12" t="e">
        <f t="shared" si="1"/>
        <v>#DIV/0!</v>
      </c>
      <c r="J50" s="21"/>
      <c r="K50" s="21"/>
      <c r="L50" s="22"/>
      <c r="M50" s="25"/>
    </row>
    <row r="51" spans="1:13" ht="40.5" hidden="1">
      <c r="A51" s="26" t="s">
        <v>44</v>
      </c>
      <c r="B51" s="20"/>
      <c r="C51" s="15"/>
      <c r="D51" s="5"/>
      <c r="E51" s="17"/>
      <c r="F51" s="17"/>
      <c r="G51" s="38"/>
      <c r="H51" s="27" t="e">
        <f t="shared" si="0"/>
        <v>#DIV/0!</v>
      </c>
      <c r="I51" s="12" t="e">
        <f t="shared" si="1"/>
        <v>#DIV/0!</v>
      </c>
      <c r="J51" s="21"/>
      <c r="K51" s="21"/>
      <c r="L51" s="22"/>
      <c r="M51" s="25"/>
    </row>
    <row r="52" spans="1:13" ht="40.5" hidden="1">
      <c r="A52" s="26" t="s">
        <v>45</v>
      </c>
      <c r="B52" s="20"/>
      <c r="C52" s="15"/>
      <c r="D52" s="5"/>
      <c r="E52" s="17"/>
      <c r="F52" s="17"/>
      <c r="G52" s="38"/>
      <c r="H52" s="27" t="e">
        <f t="shared" si="0"/>
        <v>#DIV/0!</v>
      </c>
      <c r="I52" s="12" t="e">
        <f t="shared" si="1"/>
        <v>#DIV/0!</v>
      </c>
      <c r="J52" s="21"/>
      <c r="K52" s="21"/>
      <c r="L52" s="22"/>
      <c r="M52" s="25"/>
    </row>
    <row r="53" spans="1:13" ht="20.25" hidden="1">
      <c r="A53" s="26" t="s">
        <v>46</v>
      </c>
      <c r="B53" s="20"/>
      <c r="C53" s="15"/>
      <c r="D53" s="5"/>
      <c r="E53" s="17"/>
      <c r="F53" s="17"/>
      <c r="G53" s="38"/>
      <c r="H53" s="27" t="e">
        <f t="shared" si="0"/>
        <v>#DIV/0!</v>
      </c>
      <c r="I53" s="12" t="e">
        <f t="shared" si="1"/>
        <v>#DIV/0!</v>
      </c>
      <c r="J53" s="21"/>
      <c r="K53" s="21"/>
      <c r="L53" s="22"/>
      <c r="M53" s="25"/>
    </row>
    <row r="54" spans="1:13" ht="20.25" hidden="1">
      <c r="A54" s="26" t="s">
        <v>47</v>
      </c>
      <c r="B54" s="20"/>
      <c r="C54" s="15"/>
      <c r="D54" s="5"/>
      <c r="E54" s="17"/>
      <c r="F54" s="17"/>
      <c r="G54" s="38"/>
      <c r="H54" s="27" t="e">
        <f t="shared" si="0"/>
        <v>#DIV/0!</v>
      </c>
      <c r="I54" s="12" t="e">
        <f t="shared" si="1"/>
        <v>#DIV/0!</v>
      </c>
      <c r="J54" s="21"/>
      <c r="K54" s="21"/>
      <c r="L54" s="22"/>
      <c r="M54" s="25"/>
    </row>
    <row r="55" spans="1:13" ht="20.25" hidden="1">
      <c r="A55" s="26" t="s">
        <v>48</v>
      </c>
      <c r="B55" s="20"/>
      <c r="C55" s="15"/>
      <c r="D55" s="5"/>
      <c r="E55" s="17"/>
      <c r="F55" s="17"/>
      <c r="G55" s="38"/>
      <c r="H55" s="27" t="e">
        <f t="shared" si="0"/>
        <v>#DIV/0!</v>
      </c>
      <c r="I55" s="12" t="e">
        <f t="shared" si="1"/>
        <v>#DIV/0!</v>
      </c>
      <c r="J55" s="21"/>
      <c r="K55" s="21"/>
      <c r="L55" s="22"/>
      <c r="M55" s="25"/>
    </row>
    <row r="56" spans="1:13" ht="20.25" hidden="1">
      <c r="A56" s="26" t="s">
        <v>49</v>
      </c>
      <c r="B56" s="20"/>
      <c r="C56" s="15"/>
      <c r="D56" s="5"/>
      <c r="E56" s="17"/>
      <c r="F56" s="17"/>
      <c r="G56" s="38"/>
      <c r="H56" s="27" t="e">
        <f t="shared" si="0"/>
        <v>#DIV/0!</v>
      </c>
      <c r="I56" s="12" t="e">
        <f t="shared" si="1"/>
        <v>#DIV/0!</v>
      </c>
      <c r="J56" s="21"/>
      <c r="K56" s="21"/>
      <c r="L56" s="22"/>
      <c r="M56" s="25"/>
    </row>
    <row r="57" spans="1:13" ht="20.25" hidden="1">
      <c r="A57" s="26" t="s">
        <v>50</v>
      </c>
      <c r="B57" s="20"/>
      <c r="C57" s="15"/>
      <c r="D57" s="5"/>
      <c r="E57" s="17"/>
      <c r="F57" s="17"/>
      <c r="G57" s="38"/>
      <c r="H57" s="27" t="e">
        <f t="shared" si="0"/>
        <v>#DIV/0!</v>
      </c>
      <c r="I57" s="12" t="e">
        <f t="shared" si="1"/>
        <v>#DIV/0!</v>
      </c>
      <c r="J57" s="21"/>
      <c r="K57" s="21"/>
      <c r="L57" s="22"/>
      <c r="M57" s="25"/>
    </row>
    <row r="58" spans="1:13" ht="20.25" hidden="1">
      <c r="A58" s="26" t="s">
        <v>59</v>
      </c>
      <c r="B58" s="20"/>
      <c r="C58" s="15"/>
      <c r="D58" s="5"/>
      <c r="E58" s="17"/>
      <c r="F58" s="17"/>
      <c r="G58" s="38"/>
      <c r="H58" s="27" t="e">
        <f t="shared" si="0"/>
        <v>#DIV/0!</v>
      </c>
      <c r="I58" s="12" t="e">
        <f t="shared" si="1"/>
        <v>#DIV/0!</v>
      </c>
      <c r="J58" s="21"/>
      <c r="K58" s="21"/>
      <c r="L58" s="22"/>
      <c r="M58" s="25"/>
    </row>
    <row r="59" spans="1:13" ht="20.25" hidden="1">
      <c r="A59" s="26" t="s">
        <v>57</v>
      </c>
      <c r="B59" s="20"/>
      <c r="C59" s="15"/>
      <c r="D59" s="5"/>
      <c r="E59" s="17"/>
      <c r="F59" s="17"/>
      <c r="G59" s="38"/>
      <c r="H59" s="27" t="e">
        <f t="shared" si="0"/>
        <v>#DIV/0!</v>
      </c>
      <c r="I59" s="12" t="e">
        <f t="shared" si="1"/>
        <v>#DIV/0!</v>
      </c>
      <c r="J59" s="21"/>
      <c r="K59" s="21"/>
      <c r="L59" s="22"/>
      <c r="M59" s="25"/>
    </row>
    <row r="60" spans="1:13" ht="20.25" hidden="1">
      <c r="A60" s="26" t="s">
        <v>70</v>
      </c>
      <c r="B60" s="20"/>
      <c r="C60" s="15"/>
      <c r="D60" s="5"/>
      <c r="E60" s="17"/>
      <c r="F60" s="17"/>
      <c r="G60" s="38"/>
      <c r="H60" s="27" t="e">
        <f t="shared" si="0"/>
        <v>#DIV/0!</v>
      </c>
      <c r="I60" s="12" t="e">
        <f t="shared" si="1"/>
        <v>#DIV/0!</v>
      </c>
      <c r="J60" s="21"/>
      <c r="K60" s="21"/>
      <c r="L60" s="22"/>
      <c r="M60" s="25"/>
    </row>
    <row r="61" spans="1:13" ht="23.25" customHeight="1" hidden="1">
      <c r="A61" s="26" t="s">
        <v>71</v>
      </c>
      <c r="B61" s="20"/>
      <c r="C61" s="15"/>
      <c r="D61" s="5"/>
      <c r="E61" s="17"/>
      <c r="F61" s="17"/>
      <c r="G61" s="38"/>
      <c r="H61" s="27" t="e">
        <f t="shared" si="0"/>
        <v>#DIV/0!</v>
      </c>
      <c r="I61" s="12" t="e">
        <f t="shared" si="1"/>
        <v>#DIV/0!</v>
      </c>
      <c r="J61" s="21"/>
      <c r="K61" s="21"/>
      <c r="L61" s="22"/>
      <c r="M61" s="25"/>
    </row>
    <row r="62" spans="1:13" ht="20.25" hidden="1">
      <c r="A62" s="26" t="s">
        <v>40</v>
      </c>
      <c r="B62" s="20"/>
      <c r="C62" s="15"/>
      <c r="D62" s="5"/>
      <c r="E62" s="17"/>
      <c r="F62" s="17"/>
      <c r="G62" s="38"/>
      <c r="H62" s="27" t="e">
        <f t="shared" si="0"/>
        <v>#DIV/0!</v>
      </c>
      <c r="I62" s="12" t="e">
        <f t="shared" si="1"/>
        <v>#DIV/0!</v>
      </c>
      <c r="J62" s="21"/>
      <c r="K62" s="21"/>
      <c r="L62" s="22"/>
      <c r="M62" s="25"/>
    </row>
    <row r="63" spans="1:13" ht="40.5" hidden="1">
      <c r="A63" s="26" t="s">
        <v>44</v>
      </c>
      <c r="B63" s="20"/>
      <c r="C63" s="15"/>
      <c r="D63" s="5"/>
      <c r="E63" s="17"/>
      <c r="F63" s="17"/>
      <c r="G63" s="38"/>
      <c r="H63" s="27" t="e">
        <f t="shared" si="0"/>
        <v>#DIV/0!</v>
      </c>
      <c r="I63" s="12" t="e">
        <f t="shared" si="1"/>
        <v>#DIV/0!</v>
      </c>
      <c r="J63" s="21"/>
      <c r="K63" s="21"/>
      <c r="L63" s="22"/>
      <c r="M63" s="25"/>
    </row>
    <row r="64" spans="1:13" ht="40.5">
      <c r="A64" s="26" t="s">
        <v>82</v>
      </c>
      <c r="B64" s="20"/>
      <c r="C64" s="15"/>
      <c r="D64" s="5"/>
      <c r="E64" s="17">
        <v>3210.2</v>
      </c>
      <c r="F64" s="17">
        <v>3210.2</v>
      </c>
      <c r="G64" s="38">
        <v>3210.2</v>
      </c>
      <c r="H64" s="27">
        <f t="shared" si="0"/>
        <v>100</v>
      </c>
      <c r="I64" s="12">
        <f t="shared" si="1"/>
        <v>100</v>
      </c>
      <c r="J64" s="21">
        <v>1605.1</v>
      </c>
      <c r="K64" s="21">
        <v>1605.1</v>
      </c>
      <c r="L64" s="22"/>
      <c r="M64" s="25"/>
    </row>
    <row r="65" spans="1:13" ht="40.5" hidden="1">
      <c r="A65" s="26" t="s">
        <v>76</v>
      </c>
      <c r="B65" s="20"/>
      <c r="C65" s="15"/>
      <c r="D65" s="5"/>
      <c r="E65" s="17"/>
      <c r="F65" s="17"/>
      <c r="G65" s="38"/>
      <c r="H65" s="27" t="e">
        <f t="shared" si="0"/>
        <v>#DIV/0!</v>
      </c>
      <c r="I65" s="12" t="e">
        <f t="shared" si="1"/>
        <v>#DIV/0!</v>
      </c>
      <c r="J65" s="21"/>
      <c r="K65" s="21"/>
      <c r="L65" s="22"/>
      <c r="M65" s="25"/>
    </row>
    <row r="66" spans="1:13" ht="20.25" hidden="1">
      <c r="A66" s="26" t="s">
        <v>80</v>
      </c>
      <c r="B66" s="20"/>
      <c r="C66" s="15"/>
      <c r="D66" s="5"/>
      <c r="E66" s="17"/>
      <c r="F66" s="17"/>
      <c r="G66" s="38"/>
      <c r="H66" s="27" t="e">
        <f t="shared" si="0"/>
        <v>#DIV/0!</v>
      </c>
      <c r="I66" s="12" t="e">
        <f t="shared" si="1"/>
        <v>#DIV/0!</v>
      </c>
      <c r="J66" s="21"/>
      <c r="K66" s="21"/>
      <c r="L66" s="22"/>
      <c r="M66" s="25"/>
    </row>
    <row r="67" spans="1:13" ht="20.25" hidden="1">
      <c r="A67" s="26" t="s">
        <v>81</v>
      </c>
      <c r="B67" s="20"/>
      <c r="C67" s="15"/>
      <c r="D67" s="5"/>
      <c r="E67" s="17"/>
      <c r="F67" s="17"/>
      <c r="G67" s="38"/>
      <c r="H67" s="27" t="e">
        <f>G67/E67*100</f>
        <v>#DIV/0!</v>
      </c>
      <c r="I67" s="12" t="e">
        <f>G67/F67*100</f>
        <v>#DIV/0!</v>
      </c>
      <c r="J67" s="21"/>
      <c r="K67" s="21"/>
      <c r="L67" s="22"/>
      <c r="M67" s="25"/>
    </row>
    <row r="68" spans="1:13" ht="20.25" hidden="1">
      <c r="A68" s="26" t="s">
        <v>75</v>
      </c>
      <c r="B68" s="20"/>
      <c r="C68" s="15"/>
      <c r="D68" s="5"/>
      <c r="E68" s="17"/>
      <c r="F68" s="17"/>
      <c r="G68" s="38"/>
      <c r="H68" s="27" t="e">
        <f>G68/E68*100</f>
        <v>#DIV/0!</v>
      </c>
      <c r="I68" s="12" t="e">
        <f>G68/F68*100</f>
        <v>#DIV/0!</v>
      </c>
      <c r="J68" s="21"/>
      <c r="K68" s="21"/>
      <c r="L68" s="22"/>
      <c r="M68" s="25"/>
    </row>
    <row r="69" spans="1:13" ht="20.25" hidden="1">
      <c r="A69" s="26" t="s">
        <v>78</v>
      </c>
      <c r="B69" s="20"/>
      <c r="C69" s="15"/>
      <c r="D69" s="5"/>
      <c r="E69" s="17"/>
      <c r="F69" s="17"/>
      <c r="G69" s="38"/>
      <c r="H69" s="27" t="e">
        <f>G69/E69*100</f>
        <v>#DIV/0!</v>
      </c>
      <c r="I69" s="12" t="e">
        <f>G69/F69*100</f>
        <v>#DIV/0!</v>
      </c>
      <c r="J69" s="21"/>
      <c r="K69" s="21"/>
      <c r="L69" s="22"/>
      <c r="M69" s="25"/>
    </row>
    <row r="70" spans="1:13" ht="20.25" hidden="1">
      <c r="A70" s="26" t="s">
        <v>66</v>
      </c>
      <c r="B70" s="20"/>
      <c r="C70" s="15"/>
      <c r="D70" s="5"/>
      <c r="E70" s="17"/>
      <c r="F70" s="17"/>
      <c r="G70" s="38"/>
      <c r="H70" s="27" t="e">
        <f>G70/E70*100</f>
        <v>#DIV/0!</v>
      </c>
      <c r="I70" s="12" t="e">
        <f>G70/F70*100</f>
        <v>#DIV/0!</v>
      </c>
      <c r="J70" s="21"/>
      <c r="K70" s="21"/>
      <c r="L70" s="22"/>
      <c r="M70" s="25"/>
    </row>
    <row r="71" spans="1:13" ht="20.25" hidden="1">
      <c r="A71" s="26" t="s">
        <v>77</v>
      </c>
      <c r="B71" s="20"/>
      <c r="C71" s="15"/>
      <c r="D71" s="5"/>
      <c r="E71" s="17"/>
      <c r="F71" s="17"/>
      <c r="G71" s="38"/>
      <c r="H71" s="27" t="e">
        <f>G71/E71*100</f>
        <v>#DIV/0!</v>
      </c>
      <c r="I71" s="12" t="e">
        <f>G71/F71*100</f>
        <v>#DIV/0!</v>
      </c>
      <c r="J71" s="21"/>
      <c r="K71" s="21"/>
      <c r="L71" s="22"/>
      <c r="M71" s="25"/>
    </row>
    <row r="72" spans="1:13" ht="20.25">
      <c r="A72" s="26" t="s">
        <v>62</v>
      </c>
      <c r="B72" s="20"/>
      <c r="C72" s="15"/>
      <c r="D72" s="5"/>
      <c r="E72" s="17">
        <v>62</v>
      </c>
      <c r="F72" s="17">
        <v>62</v>
      </c>
      <c r="G72" s="38">
        <v>62</v>
      </c>
      <c r="H72" s="27">
        <f t="shared" si="0"/>
        <v>100</v>
      </c>
      <c r="I72" s="12">
        <f t="shared" si="1"/>
        <v>100</v>
      </c>
      <c r="J72" s="21">
        <v>62</v>
      </c>
      <c r="K72" s="21">
        <v>62</v>
      </c>
      <c r="L72" s="22"/>
      <c r="M72" s="25"/>
    </row>
    <row r="73" spans="1:13" ht="20.25" hidden="1">
      <c r="A73" s="26" t="s">
        <v>74</v>
      </c>
      <c r="B73" s="20"/>
      <c r="C73" s="15"/>
      <c r="D73" s="5"/>
      <c r="E73" s="17"/>
      <c r="F73" s="17"/>
      <c r="G73" s="38"/>
      <c r="H73" s="27" t="e">
        <f t="shared" si="0"/>
        <v>#DIV/0!</v>
      </c>
      <c r="I73" s="12" t="e">
        <f t="shared" si="1"/>
        <v>#DIV/0!</v>
      </c>
      <c r="J73" s="21"/>
      <c r="K73" s="21"/>
      <c r="L73" s="22"/>
      <c r="M73" s="25"/>
    </row>
    <row r="74" spans="1:13" ht="20.25">
      <c r="A74" s="6" t="s">
        <v>51</v>
      </c>
      <c r="B74" s="5">
        <f>B8+B6</f>
        <v>748569.1699999999</v>
      </c>
      <c r="C74" s="5">
        <f>C8+C6</f>
        <v>171054.76</v>
      </c>
      <c r="D74" s="5">
        <f>C74/B74*100</f>
        <v>22.85089566272146</v>
      </c>
      <c r="E74" s="5">
        <f>E6+E8</f>
        <v>788780.8800000001</v>
      </c>
      <c r="F74" s="5">
        <f>F6+F8</f>
        <v>177079.08000000002</v>
      </c>
      <c r="G74" s="43">
        <f>G6+G8</f>
        <v>152015.36</v>
      </c>
      <c r="H74" s="34">
        <f>G74/E74*100</f>
        <v>19.272191283338405</v>
      </c>
      <c r="I74" s="34">
        <f>G74/F74*100</f>
        <v>85.84602992064335</v>
      </c>
      <c r="J74" s="5">
        <f>J8+J6</f>
        <v>33802.590000000004</v>
      </c>
      <c r="K74" s="5">
        <f>K8+K6</f>
        <v>14075.300000000001</v>
      </c>
      <c r="L74" s="5"/>
      <c r="M74" s="5"/>
    </row>
    <row r="75" spans="1:13" ht="20.25">
      <c r="A75" s="64"/>
      <c r="B75" s="8"/>
      <c r="C75" s="8"/>
      <c r="D75" s="8"/>
      <c r="E75" s="8"/>
      <c r="F75" s="8"/>
      <c r="G75" s="62"/>
      <c r="H75" s="63"/>
      <c r="I75" s="63"/>
      <c r="J75" s="8"/>
      <c r="K75" s="8"/>
      <c r="L75" s="8"/>
      <c r="M75" s="8"/>
    </row>
    <row r="76" spans="1:13" ht="20.25">
      <c r="A76" s="64"/>
      <c r="B76" s="8"/>
      <c r="C76" s="8"/>
      <c r="D76" s="8"/>
      <c r="E76" s="8"/>
      <c r="F76" s="8"/>
      <c r="G76" s="62"/>
      <c r="H76" s="63"/>
      <c r="I76" s="63"/>
      <c r="J76" s="8"/>
      <c r="K76" s="8"/>
      <c r="L76" s="8"/>
      <c r="M76" s="8"/>
    </row>
    <row r="77" spans="1:13" ht="20.25">
      <c r="A77" s="64"/>
      <c r="B77" s="8"/>
      <c r="C77" s="8"/>
      <c r="D77" s="8"/>
      <c r="E77" s="8"/>
      <c r="F77" s="8"/>
      <c r="G77" s="62"/>
      <c r="H77" s="63"/>
      <c r="I77" s="63"/>
      <c r="J77" s="8"/>
      <c r="K77" s="8"/>
      <c r="L77" s="8"/>
      <c r="M77" s="8"/>
    </row>
    <row r="78" spans="1:13" ht="20.25">
      <c r="A78" s="64"/>
      <c r="B78" s="8"/>
      <c r="C78" s="8"/>
      <c r="D78" s="8"/>
      <c r="E78" s="8"/>
      <c r="F78" s="8"/>
      <c r="G78" s="62"/>
      <c r="H78" s="63"/>
      <c r="I78" s="63"/>
      <c r="J78" s="8"/>
      <c r="K78" s="8"/>
      <c r="L78" s="8"/>
      <c r="M78" s="8"/>
    </row>
    <row r="79" spans="1:13" ht="20.25">
      <c r="A79" s="145" t="s">
        <v>52</v>
      </c>
      <c r="B79" s="145"/>
      <c r="C79" s="145"/>
      <c r="D79" s="3" t="s">
        <v>1</v>
      </c>
      <c r="E79" s="3" t="s">
        <v>53</v>
      </c>
      <c r="F79" s="3"/>
      <c r="G79" s="41"/>
      <c r="H79" s="2"/>
      <c r="I79" s="2"/>
      <c r="J79" s="3" t="s">
        <v>54</v>
      </c>
      <c r="K79" s="7"/>
      <c r="L79" s="8"/>
      <c r="M79" s="8"/>
    </row>
    <row r="80" spans="5:13" ht="20.25">
      <c r="E80" s="1"/>
      <c r="G80" s="1"/>
      <c r="K80" s="2"/>
      <c r="L80" s="8"/>
      <c r="M80" s="7"/>
    </row>
    <row r="106" ht="15">
      <c r="L106" s="1" t="s">
        <v>79</v>
      </c>
    </row>
  </sheetData>
  <sheetProtection/>
  <mergeCells count="15">
    <mergeCell ref="F4:F5"/>
    <mergeCell ref="G4:G5"/>
    <mergeCell ref="J4:J5"/>
    <mergeCell ref="K4:K5"/>
    <mergeCell ref="A79:C79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balt-BALTASIFO6-fo</dc:creator>
  <cp:keywords/>
  <dc:description/>
  <cp:lastModifiedBy>BALTASIFO6</cp:lastModifiedBy>
  <cp:lastPrinted>2018-06-09T05:16:02Z</cp:lastPrinted>
  <dcterms:created xsi:type="dcterms:W3CDTF">2016-01-15T07:04:43Z</dcterms:created>
  <dcterms:modified xsi:type="dcterms:W3CDTF">2018-06-09T11:37:16Z</dcterms:modified>
  <cp:category/>
  <cp:version/>
  <cp:contentType/>
  <cp:contentStatus/>
</cp:coreProperties>
</file>